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hatsute.kh\Desktop\現在載せている申込書\"/>
    </mc:Choice>
  </mc:AlternateContent>
  <xr:revisionPtr revIDLastSave="0" documentId="13_ncr:1_{4E6928FF-52AE-4B2E-84C8-A7EEA0105664}" xr6:coauthVersionLast="47" xr6:coauthVersionMax="47" xr10:uidLastSave="{00000000-0000-0000-0000-000000000000}"/>
  <bookViews>
    <workbookView xWindow="-108" yWindow="-108" windowWidth="23256" windowHeight="12456" activeTab="2" xr2:uid="{AFBAB13D-67D7-4731-BABF-3A25E1F1CBF5}"/>
  </bookViews>
  <sheets>
    <sheet name="留意点" sheetId="16" r:id="rId1"/>
    <sheet name="記入例" sheetId="11" r:id="rId2"/>
    <sheet name="申込書" sheetId="10" r:id="rId3"/>
    <sheet name="名簿（受講証希望の場合のみ提出）" sheetId="13" r:id="rId4"/>
  </sheets>
  <externalReferences>
    <externalReference r:id="rId5"/>
  </externalReferences>
  <definedNames>
    <definedName name="_xlnm.Print_Area" localSheetId="1">記入例!$A$1:$AB$52</definedName>
    <definedName name="_xlnm.Print_Area" localSheetId="2">申込書!$A$1:$Y$52</definedName>
    <definedName name="_xlnm.Print_Area" localSheetId="0">留意点!$A$1:$B$36</definedName>
    <definedName name="救急法" localSheetId="1">記入例!$AC$2:$AC$6</definedName>
    <definedName name="救急法" localSheetId="2">申込書!$Z$2:$Z$6</definedName>
    <definedName name="救急法" localSheetId="0">#REF!</definedName>
    <definedName name="救急法">#REF!</definedName>
    <definedName name="講習" localSheetId="1">記入例!$AC$2:$AD$2</definedName>
    <definedName name="講習" localSheetId="2">申込書!$Z$2:$AA$2</definedName>
    <definedName name="講習" localSheetId="0">#REF!</definedName>
    <definedName name="講習">#REF!</definedName>
    <definedName name="講習名">'[1]見積書発行依頼書（入力画面）'!$AL$1:$AM$1</definedName>
    <definedName name="水上安全法" localSheetId="1">記入例!$AD$3:$AD$7</definedName>
    <definedName name="水上安全法" localSheetId="2">申込書!$AA$3:$AA$7</definedName>
    <definedName name="水上安全法" localSheetId="0">#REF!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1" l="1"/>
  <c r="X9" i="11"/>
  <c r="X10" i="10" l="1"/>
  <c r="X9" i="10"/>
  <c r="E50" i="10" l="1"/>
  <c r="E49" i="10"/>
  <c r="B43" i="10"/>
  <c r="B42" i="10"/>
  <c r="T51" i="11" l="1"/>
  <c r="F51" i="11"/>
  <c r="B47" i="11"/>
  <c r="B46" i="11"/>
  <c r="F16" i="11"/>
  <c r="AC15" i="11"/>
  <c r="T15" i="11"/>
  <c r="AC14" i="11"/>
  <c r="T14" i="11"/>
  <c r="AC13" i="11"/>
  <c r="AG13" i="11" s="1"/>
  <c r="T13" i="11"/>
  <c r="AC12" i="11"/>
  <c r="T12" i="11"/>
  <c r="F16" i="10"/>
  <c r="Z15" i="10"/>
  <c r="Z14" i="10"/>
  <c r="Z13" i="10"/>
  <c r="Z12" i="10"/>
  <c r="F50" i="11" l="1"/>
  <c r="T15" i="10"/>
  <c r="T14" i="10"/>
  <c r="T13" i="10"/>
  <c r="T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初手隆宏</author>
  </authors>
  <commentList>
    <comment ref="F9" authorId="0" shapeId="0" xr:uid="{67CDBB3E-D095-4D79-BCF2-983AF26EF31F}">
      <text>
        <r>
          <rPr>
            <b/>
            <sz val="16"/>
            <color indexed="81"/>
            <rFont val="MS P ゴシック"/>
            <family val="3"/>
            <charset val="128"/>
          </rPr>
          <t>水の事故防止コース（一次救命処置あり）を選択された方は
呼気吹込み用具を必ずどちらか選択してください。</t>
        </r>
      </text>
    </comment>
  </commentList>
</comments>
</file>

<file path=xl/sharedStrings.xml><?xml version="1.0" encoding="utf-8"?>
<sst xmlns="http://schemas.openxmlformats.org/spreadsheetml/2006/main" count="176" uniqueCount="108">
  <si>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1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</si>
  <si>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1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</si>
  <si>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　）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15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</si>
  <si>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15"/>
  </si>
  <si>
    <r>
      <t>企業・施設等で赤十字講習を開催する場合は、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5">
      <t>シセツ</t>
    </rPh>
    <rPh sb="5" eb="6">
      <t>トウ</t>
    </rPh>
    <rPh sb="7" eb="10">
      <t>セキジュウジ</t>
    </rPh>
    <rPh sb="10" eb="12">
      <t>コウシュウ</t>
    </rPh>
    <rPh sb="13" eb="15">
      <t>カイサイ</t>
    </rPh>
    <rPh sb="17" eb="19">
      <t>バアイ</t>
    </rPh>
    <rPh sb="21" eb="24">
      <t>セキジュウジ</t>
    </rPh>
    <rPh sb="25" eb="27">
      <t>カツドウ</t>
    </rPh>
    <rPh sb="27" eb="29">
      <t>シキン</t>
    </rPh>
    <rPh sb="31" eb="33">
      <t>キョウリョク</t>
    </rPh>
    <rPh sb="35" eb="36">
      <t>ネガ</t>
    </rPh>
    <phoneticPr fontId="1"/>
  </si>
  <si>
    <t>指導員個人に対する謝礼等は不要です。</t>
    <rPh sb="0" eb="3">
      <t>シドウイン</t>
    </rPh>
    <rPh sb="3" eb="5">
      <t>コジン</t>
    </rPh>
    <rPh sb="6" eb="7">
      <t>タイ</t>
    </rPh>
    <rPh sb="9" eb="11">
      <t>シャレイ</t>
    </rPh>
    <rPh sb="11" eb="12">
      <t>ナド</t>
    </rPh>
    <rPh sb="13" eb="15">
      <t>フヨウ</t>
    </rPh>
    <phoneticPr fontId="1"/>
  </si>
  <si>
    <t>災害が発生または予想される場合は、講習を中止していただくことがあります。</t>
    <phoneticPr fontId="1"/>
  </si>
  <si>
    <r>
      <rPr>
        <sz val="10"/>
        <color rgb="FF111111"/>
        <rFont val="ＭＳ Ｐゴシック"/>
        <family val="1"/>
        <charset val="128"/>
      </rPr>
      <t>講習は午前９時</t>
    </r>
    <r>
      <rPr>
        <sz val="10"/>
        <color rgb="FF111111"/>
        <rFont val="Roboto"/>
        <family val="1"/>
        <charset val="128"/>
      </rPr>
      <t>30</t>
    </r>
    <r>
      <rPr>
        <sz val="10"/>
        <color rgb="FF111111"/>
        <rFont val="ＭＳ Ｐゴシック"/>
        <family val="1"/>
        <charset val="128"/>
      </rPr>
      <t>分～午後８時までの間としてください。土・日・祝日も開催可能です。</t>
    </r>
    <phoneticPr fontId="1"/>
  </si>
  <si>
    <t>【申込書の提出】</t>
    <rPh sb="1" eb="3">
      <t>モウシコミ</t>
    </rPh>
    <rPh sb="3" eb="4">
      <t>ショ</t>
    </rPh>
    <rPh sb="5" eb="7">
      <t>テイシュツ</t>
    </rPh>
    <phoneticPr fontId="1"/>
  </si>
  <si>
    <r>
      <t>提出先：</t>
    </r>
    <r>
      <rPr>
        <b/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1"/>
  </si>
  <si>
    <r>
      <t>提出期限：講習実施日の</t>
    </r>
    <r>
      <rPr>
        <b/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（申込書の提出がない場合は実施できません。）</t>
    </r>
    <phoneticPr fontId="1"/>
  </si>
  <si>
    <r>
      <t>※申込書は、</t>
    </r>
    <r>
      <rPr>
        <b/>
        <sz val="10"/>
        <color rgb="FFFF0000"/>
        <rFont val="ＭＳ Ｐゴシック"/>
        <family val="3"/>
        <charset val="128"/>
      </rPr>
      <t>Excelのまま</t>
    </r>
    <r>
      <rPr>
        <sz val="10"/>
        <rFont val="ＭＳ Ｐゴシック"/>
        <family val="3"/>
        <charset val="128"/>
      </rPr>
      <t>お送りください。</t>
    </r>
    <rPh sb="1" eb="4">
      <t>モウシコミショ</t>
    </rPh>
    <rPh sb="15" eb="16">
      <t>オク</t>
    </rPh>
    <phoneticPr fontId="1"/>
  </si>
  <si>
    <t>【講習教材と資器材の受け渡し】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15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</si>
  <si>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引き取り・返却に来て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rPh sb="20" eb="21">
      <t>ヒ</t>
    </rPh>
    <rPh sb="22" eb="23">
      <t>ト</t>
    </rPh>
    <rPh sb="25" eb="27">
      <t>ヘンキャク</t>
    </rPh>
    <phoneticPr fontId="1"/>
  </si>
  <si>
    <t>講習日前後2日以内（土・日・祝日を除く）とし、9:00～17:00（12:00～13:00除く）の間にお願いします</t>
    <rPh sb="2" eb="3">
      <t>ビ</t>
    </rPh>
    <rPh sb="3" eb="5">
      <t>ゼンゴ</t>
    </rPh>
    <rPh sb="7" eb="9">
      <t>イナイ</t>
    </rPh>
    <rPh sb="52" eb="53">
      <t>ネガ</t>
    </rPh>
    <phoneticPr fontId="1"/>
  </si>
  <si>
    <t>資材の受け渡しの希望日を事前に当支部までお知らせください。</t>
    <rPh sb="0" eb="2">
      <t>シザイ</t>
    </rPh>
    <phoneticPr fontId="1"/>
  </si>
  <si>
    <t>※　資器材の運搬での破損にご注意をお願いします。</t>
    <rPh sb="2" eb="5">
      <t>シキザイ</t>
    </rPh>
    <rPh sb="6" eb="8">
      <t>ウンパン</t>
    </rPh>
    <rPh sb="10" eb="12">
      <t>ハソン</t>
    </rPh>
    <rPh sb="14" eb="16">
      <t>チュウイ</t>
    </rPh>
    <rPh sb="18" eb="19">
      <t>ネガ</t>
    </rPh>
    <phoneticPr fontId="1"/>
  </si>
  <si>
    <t>　破損した場合、状況によっては修理・弁償をお願いすることがあります。</t>
    <phoneticPr fontId="1"/>
  </si>
  <si>
    <t>お渡しした教材は、いかなる場合でも返却できませんので、予めご了承ください。</t>
    <phoneticPr fontId="1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</si>
  <si>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講習1週間前までにExcelで名簿（４シート目）の提出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31" eb="33">
      <t>メイボ</t>
    </rPh>
    <rPh sb="38" eb="39">
      <t>メ</t>
    </rPh>
    <rPh sb="41" eb="43">
      <t>テイシュツ</t>
    </rPh>
    <rPh sb="45" eb="46">
      <t>ネガ</t>
    </rPh>
    <phoneticPr fontId="1"/>
  </si>
  <si>
    <t>【講習の実施】</t>
    <rPh sb="1" eb="3">
      <t>コウシュウ</t>
    </rPh>
    <rPh sb="4" eb="6">
      <t>ジッシ</t>
    </rPh>
    <phoneticPr fontId="15"/>
  </si>
  <si>
    <r>
      <rPr>
        <sz val="10"/>
        <color rgb="FFFF0000"/>
        <rFont val="ＭＳ Ｐゴシック"/>
        <family val="3"/>
        <charset val="128"/>
      </rPr>
      <t>実技を伴う講習</t>
    </r>
    <r>
      <rPr>
        <sz val="10"/>
        <rFont val="ＭＳ Ｐゴシック"/>
        <family val="3"/>
        <charset val="128"/>
      </rPr>
      <t>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1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</si>
  <si>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1"/>
  </si>
  <si>
    <t>指導員控室・更衣室をご準備願います。</t>
    <phoneticPr fontId="1"/>
  </si>
  <si>
    <t>【教材費等の支払】</t>
    <phoneticPr fontId="15"/>
  </si>
  <si>
    <r>
      <rPr>
        <sz val="10"/>
        <color rgb="FFFF0000"/>
        <rFont val="ＭＳ Ｐゴシック"/>
        <family val="3"/>
        <charset val="128"/>
      </rPr>
      <t>請求書及び振込用紙は「B to B プラットフォーム」を通じて送付</t>
    </r>
    <r>
      <rPr>
        <sz val="10"/>
        <color theme="1"/>
        <rFont val="ＭＳ Ｐゴシック"/>
        <family val="3"/>
        <charset val="128"/>
      </rPr>
      <t>いたします。</t>
    </r>
    <rPh sb="0" eb="3">
      <t>セイキュウショ</t>
    </rPh>
    <rPh sb="3" eb="4">
      <t>オヨ</t>
    </rPh>
    <rPh sb="5" eb="9">
      <t>フリコミヨウシ</t>
    </rPh>
    <rPh sb="28" eb="29">
      <t>ツウ</t>
    </rPh>
    <rPh sb="31" eb="33">
      <t>ソウフ</t>
    </rPh>
    <phoneticPr fontId="1"/>
  </si>
  <si>
    <t>なお、振込用紙の「振込金受取証」をもって領収書扱いとさせていただきます。</t>
    <phoneticPr fontId="1"/>
  </si>
  <si>
    <t>※　受講者個々への領収書の発行はいたしません。</t>
    <phoneticPr fontId="1"/>
  </si>
  <si>
    <t>赤十字水上安全法講習会申込書</t>
    <rPh sb="0" eb="3">
      <t>セキジュウジ</t>
    </rPh>
    <rPh sb="3" eb="5">
      <t>スイジョウ</t>
    </rPh>
    <rPh sb="5" eb="8">
      <t>アンゼンホウ</t>
    </rPh>
    <rPh sb="8" eb="11">
      <t>コウシュウカイ</t>
    </rPh>
    <rPh sb="11" eb="14">
      <t>モウシコミショ</t>
    </rPh>
    <phoneticPr fontId="1"/>
  </si>
  <si>
    <t>（短期）１　水の事故防止コース</t>
    <phoneticPr fontId="1"/>
  </si>
  <si>
    <t>申込日</t>
    <rPh sb="0" eb="2">
      <t>モウシコ</t>
    </rPh>
    <rPh sb="2" eb="3">
      <t>ヒ</t>
    </rPh>
    <phoneticPr fontId="1"/>
  </si>
  <si>
    <t>（短期）２　水の事故防止コース（一次救命処置有）</t>
    <phoneticPr fontId="1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</si>
  <si>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1"/>
  </si>
  <si>
    <t>（短期）３　着衣泳コース</t>
    <rPh sb="1" eb="3">
      <t>タンキ</t>
    </rPh>
    <rPh sb="6" eb="9">
      <t>チャクイエイ</t>
    </rPh>
    <phoneticPr fontId="1"/>
  </si>
  <si>
    <t>団体名／法人名</t>
    <rPh sb="0" eb="2">
      <t>ダンタイ</t>
    </rPh>
    <rPh sb="2" eb="3">
      <t>メイ</t>
    </rPh>
    <rPh sb="4" eb="6">
      <t>ホウジン</t>
    </rPh>
    <rPh sb="6" eb="7">
      <t>メイ</t>
    </rPh>
    <phoneticPr fontId="1"/>
  </si>
  <si>
    <t>日本赤十字社学校</t>
    <phoneticPr fontId="1"/>
  </si>
  <si>
    <t>基礎講習＋水上安全法救助員養成講習</t>
    <rPh sb="0" eb="4">
      <t>キソコウシュウ</t>
    </rPh>
    <rPh sb="5" eb="7">
      <t>スイジョウ</t>
    </rPh>
    <rPh sb="7" eb="10">
      <t>アンゼンホウ</t>
    </rPh>
    <rPh sb="10" eb="13">
      <t>キュウジョイン</t>
    </rPh>
    <rPh sb="13" eb="15">
      <t>ヨウセイ</t>
    </rPh>
    <rPh sb="15" eb="17">
      <t>コウシュウ</t>
    </rPh>
    <phoneticPr fontId="1"/>
  </si>
  <si>
    <t>校長　日赤　花子</t>
    <rPh sb="0" eb="2">
      <t>コウチョウ</t>
    </rPh>
    <phoneticPr fontId="1"/>
  </si>
  <si>
    <t>講習内容</t>
    <rPh sb="0" eb="2">
      <t>コウシュウ</t>
    </rPh>
    <rPh sb="2" eb="4">
      <t>ナイヨウ</t>
    </rPh>
    <phoneticPr fontId="1"/>
  </si>
  <si>
    <t>希望日時</t>
    <rPh sb="0" eb="2">
      <t>キボウ</t>
    </rPh>
    <rPh sb="2" eb="4">
      <t>ニチジ</t>
    </rPh>
    <phoneticPr fontId="1"/>
  </si>
  <si>
    <t>開催日程</t>
    <rPh sb="0" eb="2">
      <t>カイサイ</t>
    </rPh>
    <rPh sb="2" eb="4">
      <t>ニッテイ</t>
    </rPh>
    <phoneticPr fontId="1"/>
  </si>
  <si>
    <t>開催時間</t>
    <rPh sb="0" eb="2">
      <t>カイサイ</t>
    </rPh>
    <rPh sb="2" eb="4">
      <t>ジカン</t>
    </rPh>
    <phoneticPr fontId="1"/>
  </si>
  <si>
    <t>受講予定者数</t>
    <rPh sb="0" eb="5">
      <t>ジュコウヨテイシャ</t>
    </rPh>
    <rPh sb="5" eb="6">
      <t>スウ</t>
    </rPh>
    <phoneticPr fontId="1"/>
  </si>
  <si>
    <t>～</t>
    <phoneticPr fontId="1"/>
  </si>
  <si>
    <t>人</t>
    <rPh sb="0" eb="1">
      <t>ニン</t>
    </rPh>
    <phoneticPr fontId="1"/>
  </si>
  <si>
    <t>受講予定者</t>
    <rPh sb="0" eb="5">
      <t>ジュコウヨテイシャ</t>
    </rPh>
    <phoneticPr fontId="1"/>
  </si>
  <si>
    <t>人</t>
    <rPh sb="0" eb="1">
      <t>ヒト</t>
    </rPh>
    <phoneticPr fontId="1"/>
  </si>
  <si>
    <t>＊下記は申込団体が学校の場合のみ、該当する項目を選択してください。</t>
    <rPh sb="1" eb="3">
      <t>カキ</t>
    </rPh>
    <rPh sb="4" eb="6">
      <t>モウシコミ</t>
    </rPh>
    <rPh sb="6" eb="8">
      <t>ダンタイ</t>
    </rPh>
    <rPh sb="9" eb="11">
      <t>ガッコウ</t>
    </rPh>
    <rPh sb="12" eb="14">
      <t>バアイ</t>
    </rPh>
    <rPh sb="17" eb="19">
      <t>ガイトウ</t>
    </rPh>
    <rPh sb="21" eb="23">
      <t>コウモク</t>
    </rPh>
    <rPh sb="24" eb="26">
      <t>センタク</t>
    </rPh>
    <phoneticPr fontId="1"/>
  </si>
  <si>
    <t>１．学校区分</t>
    <rPh sb="2" eb="4">
      <t>ガッコウ</t>
    </rPh>
    <rPh sb="4" eb="6">
      <t>クブン</t>
    </rPh>
    <phoneticPr fontId="1"/>
  </si>
  <si>
    <t>２．受講対象</t>
    <rPh sb="2" eb="4">
      <t>ジュコウ</t>
    </rPh>
    <rPh sb="4" eb="6">
      <t>タイショウ</t>
    </rPh>
    <phoneticPr fontId="1"/>
  </si>
  <si>
    <t>児童・生徒</t>
  </si>
  <si>
    <t>会場</t>
    <rPh sb="0" eb="2">
      <t>カイジョウ</t>
    </rPh>
    <phoneticPr fontId="1"/>
  </si>
  <si>
    <t>〇会場名称＊建物名・階・部屋番号等詳細までご記入ください。</t>
    <rPh sb="1" eb="3">
      <t>カイジョウ</t>
    </rPh>
    <rPh sb="3" eb="5">
      <t>メイショウ</t>
    </rPh>
    <rPh sb="6" eb="8">
      <t>タテモノ</t>
    </rPh>
    <rPh sb="8" eb="9">
      <t>メイ</t>
    </rPh>
    <rPh sb="10" eb="11">
      <t>カイ</t>
    </rPh>
    <rPh sb="12" eb="14">
      <t>ヘヤ</t>
    </rPh>
    <rPh sb="14" eb="16">
      <t>バンゴウ</t>
    </rPh>
    <rPh sb="16" eb="17">
      <t>ナド</t>
    </rPh>
    <rPh sb="17" eb="19">
      <t>ショウサイ</t>
    </rPh>
    <rPh sb="22" eb="24">
      <t>キニュウ</t>
    </rPh>
    <phoneticPr fontId="1"/>
  </si>
  <si>
    <t>　日本赤十字社学校　プール</t>
    <rPh sb="7" eb="9">
      <t>ガッコウ</t>
    </rPh>
    <phoneticPr fontId="1"/>
  </si>
  <si>
    <t>〇住所</t>
    <rPh sb="1" eb="3">
      <t>ジュウショ</t>
    </rPh>
    <phoneticPr fontId="1"/>
  </si>
  <si>
    <t>〒</t>
    <phoneticPr fontId="1"/>
  </si>
  <si>
    <t>540-0008</t>
    <phoneticPr fontId="1"/>
  </si>
  <si>
    <t>大阪市中央区大手前２－１－７</t>
    <phoneticPr fontId="1"/>
  </si>
  <si>
    <t>連絡先</t>
    <rPh sb="0" eb="3">
      <t>レンラクサキ</t>
    </rPh>
    <phoneticPr fontId="1"/>
  </si>
  <si>
    <t>〇団体名</t>
    <rPh sb="1" eb="3">
      <t>ダンタイ</t>
    </rPh>
    <rPh sb="3" eb="4">
      <t>メイ</t>
    </rPh>
    <phoneticPr fontId="1"/>
  </si>
  <si>
    <t>日本赤十字社学校</t>
    <rPh sb="6" eb="8">
      <t>ガッコウ</t>
    </rPh>
    <phoneticPr fontId="1"/>
  </si>
  <si>
    <t>同上</t>
    <rPh sb="0" eb="2">
      <t>ドウジョウ</t>
    </rPh>
    <phoneticPr fontId="1"/>
  </si>
  <si>
    <t>〇担当者名</t>
    <rPh sb="1" eb="4">
      <t>タントウシャ</t>
    </rPh>
    <rPh sb="4" eb="5">
      <t>メイ</t>
    </rPh>
    <phoneticPr fontId="1"/>
  </si>
  <si>
    <t>救護課　講習普及係　日赤 太郎</t>
    <rPh sb="0" eb="2">
      <t>キュウゴ</t>
    </rPh>
    <rPh sb="4" eb="8">
      <t>コウシュウフキュウ</t>
    </rPh>
    <rPh sb="8" eb="9">
      <t>カカリ</t>
    </rPh>
    <rPh sb="10" eb="12">
      <t>ニッセキ</t>
    </rPh>
    <rPh sb="13" eb="15">
      <t>タロウ</t>
    </rPh>
    <phoneticPr fontId="1"/>
  </si>
  <si>
    <t>E-mail</t>
    <phoneticPr fontId="1"/>
  </si>
  <si>
    <t>koshukai@osaka.jrc.or.jp</t>
  </si>
  <si>
    <t>TEL</t>
    <phoneticPr fontId="1"/>
  </si>
  <si>
    <t>06-6943-0709</t>
  </si>
  <si>
    <t>請求先</t>
    <rPh sb="0" eb="2">
      <t>セイキュウ</t>
    </rPh>
    <rPh sb="2" eb="3">
      <t>サキ</t>
    </rPh>
    <phoneticPr fontId="1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</si>
  <si>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1"/>
  </si>
  <si>
    <t>日本赤十字社大阪府支部</t>
    <rPh sb="6" eb="11">
      <t>オオサカフシブ</t>
    </rPh>
    <phoneticPr fontId="1"/>
  </si>
  <si>
    <r>
      <t>受講証発行</t>
    </r>
    <r>
      <rPr>
        <b/>
        <sz val="8"/>
        <color rgb="FFFF0000"/>
        <rFont val="ＭＳ Ｐゴシック"/>
        <family val="3"/>
        <charset val="128"/>
      </rPr>
      <t>※短期講習申込のみ</t>
    </r>
    <rPh sb="0" eb="2">
      <t>ジュコウ</t>
    </rPh>
    <rPh sb="2" eb="3">
      <t>ショウ</t>
    </rPh>
    <rPh sb="3" eb="5">
      <t>ハッコウ</t>
    </rPh>
    <rPh sb="6" eb="8">
      <t>タンキ</t>
    </rPh>
    <rPh sb="8" eb="10">
      <t>コウシュウ</t>
    </rPh>
    <rPh sb="10" eb="12">
      <t>モウシコミ</t>
    </rPh>
    <phoneticPr fontId="1"/>
  </si>
  <si>
    <t>備考欄</t>
    <rPh sb="0" eb="2">
      <t>ビコウ</t>
    </rPh>
    <rPh sb="2" eb="3">
      <t>ラン</t>
    </rPh>
    <phoneticPr fontId="1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</si>
  <si>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1"/>
  </si>
  <si>
    <t>（事務局記入欄）</t>
    <rPh sb="1" eb="4">
      <t>ジムキョク</t>
    </rPh>
    <rPh sb="4" eb="7">
      <t>キニュウラン</t>
    </rPh>
    <phoneticPr fontId="1"/>
  </si>
  <si>
    <t>阪支救第205号の</t>
    <rPh sb="0" eb="2">
      <t>ハンシ</t>
    </rPh>
    <rPh sb="2" eb="3">
      <t>キュウ</t>
    </rPh>
    <rPh sb="3" eb="4">
      <t>ダイ</t>
    </rPh>
    <rPh sb="7" eb="8">
      <t>ゴウ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</si>
  <si>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</si>
  <si>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日本赤十字社大阪府支部事務局長</t>
    <phoneticPr fontId="1"/>
  </si>
  <si>
    <t>（公印省略）</t>
    <rPh sb="1" eb="3">
      <t>コウイン</t>
    </rPh>
    <rPh sb="3" eb="5">
      <t>ショウリャク</t>
    </rPh>
    <phoneticPr fontId="1"/>
  </si>
  <si>
    <t>様</t>
    <rPh sb="0" eb="1">
      <t>サマ</t>
    </rPh>
    <phoneticPr fontId="1"/>
  </si>
  <si>
    <t>標記について、下記のとおり開催を決定しましたので通知いたします。</t>
    <rPh sb="0" eb="2">
      <t>ヒョウキ</t>
    </rPh>
    <rPh sb="7" eb="9">
      <t>カキ</t>
    </rPh>
    <rPh sb="13" eb="15">
      <t>カイサイ</t>
    </rPh>
    <rPh sb="16" eb="18">
      <t>ケッテイ</t>
    </rPh>
    <rPh sb="24" eb="26">
      <t>ツウチ</t>
    </rPh>
    <phoneticPr fontId="1"/>
  </si>
  <si>
    <t>実施日</t>
    <rPh sb="0" eb="2">
      <t>ジッシ</t>
    </rPh>
    <rPh sb="2" eb="3">
      <t>ヒ</t>
    </rPh>
    <phoneticPr fontId="1"/>
  </si>
  <si>
    <t>担当指導員</t>
    <rPh sb="0" eb="2">
      <t>タントウ</t>
    </rPh>
    <rPh sb="2" eb="5">
      <t>シドウイン</t>
    </rPh>
    <phoneticPr fontId="1"/>
  </si>
  <si>
    <t>受講予定者数</t>
    <rPh sb="0" eb="4">
      <t>ジュコウヨテイ</t>
    </rPh>
    <rPh sb="4" eb="5">
      <t>シャ</t>
    </rPh>
    <rPh sb="5" eb="6">
      <t>スウ</t>
    </rPh>
    <phoneticPr fontId="1"/>
  </si>
  <si>
    <t>選択してください</t>
  </si>
  <si>
    <r>
      <t>受講者名簿（</t>
    </r>
    <r>
      <rPr>
        <b/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1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</si>
  <si>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</si>
  <si>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1"/>
  </si>
  <si>
    <t>講習日：　　　月　　　日</t>
    <rPh sb="0" eb="3">
      <t>コウシュウビ</t>
    </rPh>
    <rPh sb="7" eb="8">
      <t>ガツ</t>
    </rPh>
    <rPh sb="11" eb="12">
      <t>ニチ</t>
    </rPh>
    <phoneticPr fontId="1"/>
  </si>
  <si>
    <t>主催者名：</t>
    <rPh sb="0" eb="3">
      <t>シュサイシャ</t>
    </rPh>
    <rPh sb="3" eb="4">
      <t>メイ</t>
    </rPh>
    <phoneticPr fontId="1"/>
  </si>
  <si>
    <t>氏　名</t>
    <phoneticPr fontId="1"/>
  </si>
  <si>
    <t>記入例</t>
    <rPh sb="0" eb="2">
      <t>キニュウ</t>
    </rPh>
    <rPh sb="2" eb="3">
      <t>レイ</t>
    </rPh>
    <phoneticPr fontId="1"/>
  </si>
  <si>
    <t>日赤　花子</t>
    <rPh sb="0" eb="2">
      <t>ニッセキ</t>
    </rPh>
    <rPh sb="3" eb="5">
      <t>ハナコ</t>
    </rPh>
    <phoneticPr fontId="1"/>
  </si>
  <si>
    <t>氏名のみ記入お願いいたします。</t>
    <phoneticPr fontId="1"/>
  </si>
  <si>
    <t>正確にご記入ください。</t>
    <rPh sb="0" eb="2">
      <t>セイカク</t>
    </rPh>
    <rPh sb="4" eb="6">
      <t>キニュウ</t>
    </rPh>
    <phoneticPr fontId="1"/>
  </si>
  <si>
    <t>Ver:2025/4</t>
    <phoneticPr fontId="1"/>
  </si>
  <si>
    <t>団体／法人代表者名</t>
    <rPh sb="5" eb="8">
      <t>ダイヒョウシャ</t>
    </rPh>
    <rPh sb="8" eb="9">
      <t>メイ</t>
    </rPh>
    <phoneticPr fontId="1"/>
  </si>
  <si>
    <r>
      <t>講習中は、記録用の写真撮影は可能ですが、</t>
    </r>
    <r>
      <rPr>
        <sz val="10"/>
        <color rgb="FFFF0000"/>
        <rFont val="ＭＳ Ｐゴシック"/>
        <family val="3"/>
        <charset val="128"/>
      </rPr>
      <t>動画撮影はいかなる理由でも出来ません</t>
    </r>
    <r>
      <rPr>
        <sz val="10"/>
        <rFont val="ＭＳ Ｐゴシック"/>
        <family val="3"/>
        <charset val="128"/>
      </rPr>
      <t>ので、ご注意ください。</t>
    </r>
    <rPh sb="0" eb="2">
      <t>コウシュウ</t>
    </rPh>
    <rPh sb="2" eb="3">
      <t>チュウ</t>
    </rPh>
    <rPh sb="5" eb="8">
      <t>キロクヨウ</t>
    </rPh>
    <rPh sb="9" eb="11">
      <t>シャシン</t>
    </rPh>
    <rPh sb="11" eb="13">
      <t>サツエイ</t>
    </rPh>
    <rPh sb="14" eb="16">
      <t>カノウ</t>
    </rPh>
    <rPh sb="20" eb="22">
      <t>ドウガ</t>
    </rPh>
    <rPh sb="22" eb="24">
      <t>サツエイ</t>
    </rPh>
    <rPh sb="29" eb="31">
      <t>リユウ</t>
    </rPh>
    <rPh sb="33" eb="35">
      <t>デキ</t>
    </rPh>
    <rPh sb="42" eb="44">
      <t>チュウイ</t>
    </rPh>
    <phoneticPr fontId="1"/>
  </si>
  <si>
    <t>（コースを選択してください）※プルダウン</t>
    <rPh sb="5" eb="7">
      <t>センタク</t>
    </rPh>
    <phoneticPr fontId="1"/>
  </si>
  <si>
    <t>阪支救第　　号の</t>
    <rPh sb="0" eb="2">
      <t>ハンシ</t>
    </rPh>
    <rPh sb="2" eb="3">
      <t>キュウ</t>
    </rPh>
    <rPh sb="3" eb="4">
      <t>ダイ</t>
    </rPh>
    <rPh sb="6" eb="7">
      <t>ゴウ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</si>
  <si>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</si>
  <si>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下記のとおり開催を決定しましたので通知いたします。</t>
    <rPh sb="0" eb="2">
      <t>カキ</t>
    </rPh>
    <rPh sb="6" eb="8">
      <t>カイサイ</t>
    </rPh>
    <rPh sb="9" eb="11">
      <t>ケッテイ</t>
    </rPh>
    <rPh sb="17" eb="19">
      <t>ツウチ</t>
    </rPh>
    <phoneticPr fontId="1"/>
  </si>
  <si>
    <t>お問い合わせ先　：　日本赤十字社大阪府支部　講習担当　小山・初手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コウシュウ</t>
    </rPh>
    <rPh sb="24" eb="26">
      <t>タントウ</t>
    </rPh>
    <rPh sb="27" eb="29">
      <t>コヤマ</t>
    </rPh>
    <rPh sb="30" eb="32">
      <t>ハツテ</t>
    </rPh>
    <phoneticPr fontId="1"/>
  </si>
  <si>
    <t>Ver:2026/4</t>
    <phoneticPr fontId="1"/>
  </si>
  <si>
    <t>シートタイプ</t>
    <phoneticPr fontId="1"/>
  </si>
  <si>
    <t>一方向弁付きタイプ</t>
    <rPh sb="0" eb="5">
      <t>イチホウコウベンツ</t>
    </rPh>
    <phoneticPr fontId="1"/>
  </si>
  <si>
    <t>（短期）２　水の事故防止コース（一次救命処置有）
※希望する呼気吹込み用具を右から選んでください。</t>
    <rPh sb="26" eb="28">
      <t>キボウ</t>
    </rPh>
    <rPh sb="30" eb="34">
      <t>コキフキコ</t>
    </rPh>
    <rPh sb="35" eb="37">
      <t>ヨウグ</t>
    </rPh>
    <rPh sb="38" eb="39">
      <t>ミギ</t>
    </rPh>
    <rPh sb="41" eb="42">
      <t>エラ</t>
    </rPh>
    <phoneticPr fontId="1"/>
  </si>
  <si>
    <t>・小冊子は10冊余りがあるので、足らない20冊のみ購入希望です。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</si>
</sst>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[$-F400]h:mm:ss\ AM/PM"/>
    <numFmt numFmtId="178" formatCode="##&quot;人&quot;"/>
    <numFmt numFmtId="179" formatCode="yyyy/mm/dd\(aaa\)"/>
    <numFmt numFmtId="180" formatCode="h:mm;@"/>
    <numFmt numFmtId="181" formatCode="yyyy&quot;年&quot;m&quot;月&quot;d&quot;日&quot;;@"/>
    <numFmt numFmtId="182" formatCode="#,###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b/>
      <sz val="10"/>
      <color theme="8" tint="-0.24997711111789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111111"/>
      <name val="Roboto"/>
      <family val="1"/>
      <charset val="128"/>
    </font>
    <font>
      <sz val="10"/>
      <color rgb="FF111111"/>
      <name val="ＭＳ Ｐゴシック"/>
      <family val="1"/>
      <charset val="128"/>
    </font>
    <font>
      <sz val="10"/>
      <color rgb="FF1111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1"/>
      <color theme="8" tint="-0.249977111117893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03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shrinkToFit="1"/>
      <protection hidden="1"/>
    </xf>
    <xf numFmtId="176" fontId="4" fillId="0" borderId="0" xfId="0" applyNumberFormat="1" applyFont="1" applyAlignment="1" applyProtection="1">
      <alignment horizontal="center" vertical="center"/>
      <protection hidden="1"/>
    </xf>
    <xf numFmtId="176" fontId="4" fillId="0" borderId="3" xfId="0" applyNumberFormat="1" applyFont="1" applyBorder="1" applyAlignment="1" applyProtection="1">
      <alignment horizontal="center" vertical="center"/>
      <protection hidden="1"/>
    </xf>
    <xf numFmtId="20" fontId="4" fillId="0" borderId="0" xfId="0" applyNumberFormat="1" applyFont="1" applyProtection="1">
      <alignment vertical="center"/>
      <protection hidden="1"/>
    </xf>
    <xf numFmtId="20" fontId="4" fillId="0" borderId="8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178" fontId="4" fillId="0" borderId="0" xfId="0" applyNumberFormat="1" applyFont="1" applyAlignment="1" applyProtection="1">
      <alignment horizontal="center" vertical="center"/>
      <protection hidden="1"/>
    </xf>
    <xf numFmtId="20" fontId="4" fillId="0" borderId="11" xfId="0" applyNumberFormat="1" applyFont="1" applyBorder="1" applyAlignment="1" applyProtection="1">
      <alignment horizontal="left" vertical="center"/>
      <protection hidden="1"/>
    </xf>
    <xf numFmtId="20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20" fontId="4" fillId="0" borderId="8" xfId="0" applyNumberFormat="1" applyFont="1" applyBorder="1" applyProtection="1">
      <alignment vertical="center"/>
      <protection hidden="1"/>
    </xf>
    <xf numFmtId="20" fontId="4" fillId="0" borderId="1" xfId="0" applyNumberFormat="1" applyFont="1" applyBorder="1" applyProtection="1">
      <alignment vertical="center"/>
      <protection hidden="1"/>
    </xf>
    <xf numFmtId="20" fontId="4" fillId="0" borderId="1" xfId="0" applyNumberFormat="1" applyFont="1" applyBorder="1" applyAlignment="1" applyProtection="1">
      <alignment horizontal="center" vertical="center"/>
      <protection hidden="1"/>
    </xf>
    <xf numFmtId="2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20" fontId="4" fillId="0" borderId="0" xfId="0" applyNumberFormat="1" applyFont="1" applyAlignment="1" applyProtection="1">
      <alignment horizontal="center" vertical="center"/>
      <protection hidden="1"/>
    </xf>
    <xf numFmtId="176" fontId="4" fillId="0" borderId="6" xfId="0" applyNumberFormat="1" applyFont="1" applyBorder="1" applyAlignment="1" applyProtection="1">
      <alignment horizontal="center" vertical="center"/>
      <protection hidden="1"/>
    </xf>
    <xf numFmtId="180" fontId="4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center" vertical="center" shrinkToFit="1"/>
      <protection locked="0" hidden="1"/>
    </xf>
    <xf numFmtId="0" fontId="7" fillId="0" borderId="0" xfId="0" applyFont="1" applyProtection="1">
      <alignment vertical="center"/>
      <protection hidden="1"/>
    </xf>
    <xf numFmtId="178" fontId="7" fillId="0" borderId="0" xfId="0" applyNumberFormat="1" applyFont="1" applyAlignment="1" applyProtection="1">
      <alignment horizontal="center" vertical="center"/>
      <protection hidden="1"/>
    </xf>
    <xf numFmtId="20" fontId="7" fillId="0" borderId="0" xfId="0" applyNumberFormat="1" applyFont="1" applyAlignment="1" applyProtection="1">
      <alignment horizontal="center" vertical="center"/>
      <protection hidden="1"/>
    </xf>
    <xf numFmtId="20" fontId="4" fillId="0" borderId="8" xfId="0" applyNumberFormat="1" applyFont="1" applyBorder="1" applyProtection="1">
      <alignment vertical="center"/>
      <protection locked="0" hidden="1"/>
    </xf>
    <xf numFmtId="20" fontId="4" fillId="0" borderId="1" xfId="0" applyNumberFormat="1" applyFont="1" applyBorder="1" applyProtection="1">
      <alignment vertical="center"/>
      <protection locked="0" hidden="1"/>
    </xf>
    <xf numFmtId="0" fontId="13" fillId="2" borderId="5" xfId="0" applyFont="1" applyFill="1" applyBorder="1" applyAlignment="1" applyProtection="1">
      <alignment horizontal="center" vertical="center" shrinkToFit="1"/>
      <protection locked="0" hidden="1"/>
    </xf>
    <xf numFmtId="177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 shrinkToFit="1"/>
    </xf>
    <xf numFmtId="0" fontId="14" fillId="0" borderId="0" xfId="1" applyFont="1" applyAlignment="1">
      <alignment vertical="center" shrinkToFit="1"/>
    </xf>
    <xf numFmtId="0" fontId="3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 indent="2"/>
    </xf>
    <xf numFmtId="0" fontId="5" fillId="0" borderId="0" xfId="1" applyFont="1" applyAlignment="1">
      <alignment vertical="center"/>
    </xf>
    <xf numFmtId="0" fontId="21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4" fillId="0" borderId="13" xfId="0" applyFont="1" applyBorder="1" applyProtection="1">
      <alignment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22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3" fillId="5" borderId="0" xfId="1" applyFont="1" applyFill="1" applyAlignment="1">
      <alignment horizontal="center" vertical="center" shrinkToFit="1"/>
    </xf>
    <xf numFmtId="0" fontId="3" fillId="5" borderId="0" xfId="1" applyFont="1" applyFill="1" applyAlignment="1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24" fillId="0" borderId="0" xfId="0" applyFont="1" applyProtection="1">
      <alignment vertical="center"/>
      <protection hidden="1"/>
    </xf>
    <xf numFmtId="181" fontId="4" fillId="0" borderId="0" xfId="0" applyNumberFormat="1" applyFont="1" applyProtection="1">
      <alignment vertical="center"/>
      <protection hidden="1"/>
    </xf>
    <xf numFmtId="14" fontId="4" fillId="0" borderId="0" xfId="0" applyNumberFormat="1" applyFont="1" applyProtection="1">
      <alignment vertical="center"/>
      <protection hidden="1"/>
    </xf>
    <xf numFmtId="0" fontId="4" fillId="7" borderId="0" xfId="0" applyFont="1" applyFill="1" applyProtection="1">
      <alignment vertical="center"/>
      <protection hidden="1"/>
    </xf>
    <xf numFmtId="0" fontId="4" fillId="6" borderId="0" xfId="0" applyFont="1" applyFill="1" applyAlignment="1" applyProtection="1">
      <alignment vertical="center" wrapText="1"/>
      <protection hidden="1"/>
    </xf>
    <xf numFmtId="182" fontId="9" fillId="2" borderId="7" xfId="0" applyNumberFormat="1" applyFont="1" applyFill="1" applyBorder="1" applyAlignment="1" applyProtection="1">
      <alignment horizontal="center" vertical="center"/>
      <protection locked="0" hidden="1"/>
    </xf>
    <xf numFmtId="182" fontId="9" fillId="2" borderId="7" xfId="0" applyNumberFormat="1" applyFont="1" applyFill="1" applyBorder="1" applyProtection="1">
      <alignment vertical="center"/>
      <protection locked="0" hidden="1"/>
    </xf>
    <xf numFmtId="182" fontId="9" fillId="2" borderId="12" xfId="0" applyNumberFormat="1" applyFont="1" applyFill="1" applyBorder="1" applyAlignment="1" applyProtection="1">
      <alignment horizontal="center" vertical="center"/>
      <protection locked="0" hidden="1"/>
    </xf>
    <xf numFmtId="182" fontId="9" fillId="2" borderId="12" xfId="0" applyNumberFormat="1" applyFont="1" applyFill="1" applyBorder="1" applyAlignment="1" applyProtection="1">
      <alignment horizontal="center" vertical="center"/>
      <protection hidden="1"/>
    </xf>
    <xf numFmtId="20" fontId="4" fillId="6" borderId="8" xfId="0" applyNumberFormat="1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Protection="1">
      <alignment vertical="center"/>
      <protection hidden="1"/>
    </xf>
    <xf numFmtId="0" fontId="25" fillId="0" borderId="5" xfId="0" applyFont="1" applyBorder="1" applyAlignment="1" applyProtection="1">
      <alignment horizontal="center" vertical="center"/>
      <protection hidden="1"/>
    </xf>
    <xf numFmtId="0" fontId="25" fillId="0" borderId="6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14" fontId="24" fillId="0" borderId="5" xfId="0" applyNumberFormat="1" applyFont="1" applyBorder="1" applyAlignment="1" applyProtection="1">
      <alignment horizontal="center" vertical="center"/>
      <protection hidden="1"/>
    </xf>
    <xf numFmtId="14" fontId="24" fillId="0" borderId="6" xfId="0" applyNumberFormat="1" applyFont="1" applyBorder="1" applyAlignment="1" applyProtection="1">
      <alignment horizontal="center" vertical="center"/>
      <protection hidden="1"/>
    </xf>
    <xf numFmtId="14" fontId="24" fillId="0" borderId="7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 shrinkToFit="1"/>
      <protection hidden="1"/>
    </xf>
    <xf numFmtId="0" fontId="24" fillId="0" borderId="6" xfId="0" applyFont="1" applyBorder="1" applyAlignment="1" applyProtection="1">
      <alignment horizontal="center" vertical="center" shrinkToFit="1"/>
      <protection hidden="1"/>
    </xf>
    <xf numFmtId="0" fontId="24" fillId="0" borderId="7" xfId="0" applyFont="1" applyBorder="1" applyAlignment="1" applyProtection="1">
      <alignment horizontal="center" vertical="center" shrinkToFit="1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20" fontId="4" fillId="0" borderId="0" xfId="0" applyNumberFormat="1" applyFont="1" applyAlignment="1" applyProtection="1">
      <alignment horizontal="left" vertical="center"/>
      <protection locked="0" hidden="1"/>
    </xf>
    <xf numFmtId="20" fontId="4" fillId="0" borderId="10" xfId="0" applyNumberFormat="1" applyFont="1" applyBorder="1" applyAlignment="1" applyProtection="1">
      <alignment horizontal="left" vertical="center"/>
      <protection locked="0"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20" fontId="4" fillId="6" borderId="11" xfId="0" applyNumberFormat="1" applyFont="1" applyFill="1" applyBorder="1" applyAlignment="1" applyProtection="1">
      <alignment horizontal="left" vertical="center" wrapText="1"/>
      <protection locked="0" hidden="1"/>
    </xf>
    <xf numFmtId="20" fontId="4" fillId="6" borderId="0" xfId="0" applyNumberFormat="1" applyFont="1" applyFill="1" applyAlignment="1" applyProtection="1">
      <alignment horizontal="left" vertical="center"/>
      <protection locked="0" hidden="1"/>
    </xf>
    <xf numFmtId="20" fontId="4" fillId="6" borderId="10" xfId="0" applyNumberFormat="1" applyFont="1" applyFill="1" applyBorder="1" applyAlignment="1" applyProtection="1">
      <alignment horizontal="left" vertical="center"/>
      <protection locked="0" hidden="1"/>
    </xf>
    <xf numFmtId="20" fontId="4" fillId="6" borderId="8" xfId="0" applyNumberFormat="1" applyFont="1" applyFill="1" applyBorder="1" applyAlignment="1" applyProtection="1">
      <alignment horizontal="left" vertical="center"/>
      <protection locked="0" hidden="1"/>
    </xf>
    <xf numFmtId="20" fontId="4" fillId="6" borderId="1" xfId="0" applyNumberFormat="1" applyFont="1" applyFill="1" applyBorder="1" applyAlignment="1" applyProtection="1">
      <alignment horizontal="left" vertical="center"/>
      <protection locked="0" hidden="1"/>
    </xf>
    <xf numFmtId="20" fontId="4" fillId="6" borderId="9" xfId="0" applyNumberFormat="1" applyFont="1" applyFill="1" applyBorder="1" applyAlignment="1" applyProtection="1">
      <alignment horizontal="left" vertical="center"/>
      <protection locked="0"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20" fontId="4" fillId="0" borderId="1" xfId="0" applyNumberFormat="1" applyFont="1" applyBorder="1" applyAlignment="1" applyProtection="1">
      <alignment horizontal="left" vertical="center"/>
      <protection locked="0" hidden="1"/>
    </xf>
    <xf numFmtId="20" fontId="4" fillId="0" borderId="9" xfId="0" applyNumberFormat="1" applyFont="1" applyBorder="1" applyAlignment="1" applyProtection="1">
      <alignment horizontal="left" vertical="center"/>
      <protection locked="0" hidden="1"/>
    </xf>
    <xf numFmtId="20" fontId="4" fillId="0" borderId="3" xfId="0" applyNumberFormat="1" applyFont="1" applyBorder="1" applyAlignment="1" applyProtection="1">
      <alignment horizontal="left" vertical="center"/>
      <protection locked="0" hidden="1"/>
    </xf>
    <xf numFmtId="20" fontId="4" fillId="0" borderId="4" xfId="0" applyNumberFormat="1" applyFont="1" applyBorder="1" applyAlignment="1" applyProtection="1">
      <alignment horizontal="left" vertical="center"/>
      <protection locked="0" hidden="1"/>
    </xf>
    <xf numFmtId="176" fontId="3" fillId="2" borderId="1" xfId="0" applyNumberFormat="1" applyFont="1" applyFill="1" applyBorder="1" applyAlignment="1" applyProtection="1">
      <alignment horizontal="center" vertical="center"/>
      <protection locked="0" hidden="1"/>
    </xf>
    <xf numFmtId="20" fontId="4" fillId="0" borderId="3" xfId="0" applyNumberFormat="1" applyFont="1" applyBorder="1" applyProtection="1">
      <alignment vertical="center"/>
      <protection locked="0" hidden="1"/>
    </xf>
    <xf numFmtId="20" fontId="4" fillId="0" borderId="4" xfId="0" applyNumberFormat="1" applyFont="1" applyBorder="1" applyProtection="1">
      <alignment vertical="center"/>
      <protection locked="0" hidden="1"/>
    </xf>
    <xf numFmtId="20" fontId="4" fillId="0" borderId="1" xfId="0" applyNumberFormat="1" applyFont="1" applyBorder="1" applyProtection="1">
      <alignment vertical="center"/>
      <protection locked="0" hidden="1"/>
    </xf>
    <xf numFmtId="20" fontId="4" fillId="0" borderId="9" xfId="0" applyNumberFormat="1" applyFont="1" applyBorder="1" applyProtection="1">
      <alignment vertical="center"/>
      <protection locked="0" hidden="1"/>
    </xf>
    <xf numFmtId="0" fontId="8" fillId="4" borderId="0" xfId="0" applyFont="1" applyFill="1" applyAlignment="1" applyProtection="1">
      <alignment horizontal="center" vertical="center"/>
      <protection hidden="1"/>
    </xf>
    <xf numFmtId="176" fontId="4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179" fontId="10" fillId="3" borderId="5" xfId="0" applyNumberFormat="1" applyFont="1" applyFill="1" applyBorder="1" applyAlignment="1" applyProtection="1">
      <alignment horizontal="center" vertical="center" wrapText="1"/>
      <protection hidden="1"/>
    </xf>
    <xf numFmtId="179" fontId="10" fillId="3" borderId="6" xfId="0" applyNumberFormat="1" applyFont="1" applyFill="1" applyBorder="1" applyAlignment="1" applyProtection="1">
      <alignment horizontal="center" vertical="center" wrapText="1"/>
      <protection hidden="1"/>
    </xf>
    <xf numFmtId="179" fontId="10" fillId="3" borderId="7" xfId="0" applyNumberFormat="1" applyFont="1" applyFill="1" applyBorder="1" applyAlignment="1" applyProtection="1">
      <alignment horizontal="center" vertical="center" wrapText="1"/>
      <protection hidden="1"/>
    </xf>
    <xf numFmtId="179" fontId="4" fillId="2" borderId="5" xfId="0" applyNumberFormat="1" applyFont="1" applyFill="1" applyBorder="1" applyAlignment="1" applyProtection="1">
      <alignment horizontal="center" vertical="center"/>
      <protection locked="0" hidden="1"/>
    </xf>
    <xf numFmtId="17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80" fontId="4" fillId="2" borderId="5" xfId="0" applyNumberFormat="1" applyFont="1" applyFill="1" applyBorder="1" applyAlignment="1" applyProtection="1">
      <alignment horizontal="center" vertical="center" shrinkToFit="1"/>
      <protection hidden="1"/>
    </xf>
    <xf numFmtId="180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179" fontId="4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2" xfId="0" applyFont="1" applyFill="1" applyBorder="1" applyAlignment="1" applyProtection="1">
      <alignment horizontal="center" vertical="center" wrapText="1"/>
      <protection locked="0" hidden="1"/>
    </xf>
    <xf numFmtId="0" fontId="9" fillId="2" borderId="12" xfId="0" applyFont="1" applyFill="1" applyBorder="1" applyAlignment="1" applyProtection="1">
      <alignment horizontal="center" vertical="center"/>
      <protection locked="0"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20" fontId="4" fillId="0" borderId="1" xfId="0" applyNumberFormat="1" applyFont="1" applyBorder="1" applyAlignment="1" applyProtection="1">
      <alignment horizontal="center" vertical="center"/>
      <protection locked="0" hidden="1"/>
    </xf>
    <xf numFmtId="20" fontId="4" fillId="0" borderId="9" xfId="0" applyNumberFormat="1" applyFont="1" applyBorder="1" applyAlignment="1" applyProtection="1">
      <alignment horizontal="center" vertical="center"/>
      <protection locked="0" hidden="1"/>
    </xf>
    <xf numFmtId="176" fontId="3" fillId="2" borderId="0" xfId="0" applyNumberFormat="1" applyFont="1" applyFill="1" applyAlignment="1" applyProtection="1">
      <alignment horizontal="center" vertical="center"/>
      <protection locked="0" hidden="1"/>
    </xf>
    <xf numFmtId="176" fontId="12" fillId="0" borderId="1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 hidden="1"/>
    </xf>
    <xf numFmtId="0" fontId="12" fillId="0" borderId="6" xfId="0" applyFont="1" applyBorder="1" applyAlignment="1" applyProtection="1">
      <alignment horizontal="center" vertical="center"/>
      <protection locked="0" hidden="1"/>
    </xf>
    <xf numFmtId="0" fontId="27" fillId="2" borderId="12" xfId="0" applyFont="1" applyFill="1" applyBorder="1" applyAlignment="1" applyProtection="1">
      <alignment horizontal="center" vertical="center" wrapText="1"/>
      <protection locked="0" hidden="1"/>
    </xf>
    <xf numFmtId="0" fontId="27" fillId="2" borderId="12" xfId="0" applyFont="1" applyFill="1" applyBorder="1" applyAlignment="1" applyProtection="1">
      <alignment horizontal="center" vertical="center"/>
      <protection locked="0" hidden="1"/>
    </xf>
    <xf numFmtId="182" fontId="27" fillId="2" borderId="12" xfId="0" applyNumberFormat="1" applyFont="1" applyFill="1" applyBorder="1" applyAlignment="1" applyProtection="1">
      <alignment horizontal="center" vertical="center"/>
      <protection hidden="1"/>
    </xf>
    <xf numFmtId="179" fontId="13" fillId="2" borderId="12" xfId="0" applyNumberFormat="1" applyFont="1" applyFill="1" applyBorder="1" applyAlignment="1" applyProtection="1">
      <alignment horizontal="center" vertical="center"/>
      <protection locked="0" hidden="1"/>
    </xf>
    <xf numFmtId="180" fontId="13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13" fillId="2" borderId="5" xfId="0" applyNumberFormat="1" applyFont="1" applyFill="1" applyBorder="1" applyAlignment="1" applyProtection="1">
      <alignment horizontal="center" vertical="center"/>
      <protection locked="0" hidden="1"/>
    </xf>
    <xf numFmtId="179" fontId="13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13" fillId="2" borderId="7" xfId="0" applyNumberFormat="1" applyFont="1" applyFill="1" applyBorder="1" applyAlignment="1" applyProtection="1">
      <alignment horizontal="center" vertical="center"/>
      <protection locked="0" hidden="1"/>
    </xf>
    <xf numFmtId="180" fontId="13" fillId="2" borderId="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20" fontId="12" fillId="0" borderId="3" xfId="0" applyNumberFormat="1" applyFont="1" applyBorder="1" applyProtection="1">
      <alignment vertical="center"/>
      <protection locked="0" hidden="1"/>
    </xf>
    <xf numFmtId="20" fontId="12" fillId="0" borderId="4" xfId="0" applyNumberFormat="1" applyFont="1" applyBorder="1" applyProtection="1">
      <alignment vertical="center"/>
      <protection locked="0" hidden="1"/>
    </xf>
    <xf numFmtId="20" fontId="12" fillId="0" borderId="1" xfId="0" applyNumberFormat="1" applyFont="1" applyBorder="1" applyProtection="1">
      <alignment vertical="center"/>
      <protection locked="0" hidden="1"/>
    </xf>
    <xf numFmtId="20" fontId="12" fillId="0" borderId="9" xfId="0" applyNumberFormat="1" applyFont="1" applyBorder="1" applyProtection="1">
      <alignment vertical="center"/>
      <protection locked="0" hidden="1"/>
    </xf>
    <xf numFmtId="20" fontId="12" fillId="0" borderId="3" xfId="0" applyNumberFormat="1" applyFont="1" applyBorder="1" applyAlignment="1" applyProtection="1">
      <alignment horizontal="left" vertical="center"/>
      <protection locked="0" hidden="1"/>
    </xf>
    <xf numFmtId="20" fontId="12" fillId="0" borderId="4" xfId="0" applyNumberFormat="1" applyFont="1" applyBorder="1" applyAlignment="1" applyProtection="1">
      <alignment horizontal="left" vertical="center"/>
      <protection locked="0" hidden="1"/>
    </xf>
    <xf numFmtId="20" fontId="12" fillId="0" borderId="0" xfId="0" applyNumberFormat="1" applyFont="1" applyAlignment="1" applyProtection="1">
      <alignment horizontal="left" vertical="center"/>
      <protection locked="0" hidden="1"/>
    </xf>
    <xf numFmtId="20" fontId="12" fillId="0" borderId="10" xfId="0" applyNumberFormat="1" applyFont="1" applyBorder="1" applyAlignment="1" applyProtection="1">
      <alignment horizontal="left" vertical="center"/>
      <protection locked="0" hidden="1"/>
    </xf>
    <xf numFmtId="20" fontId="12" fillId="0" borderId="8" xfId="0" applyNumberFormat="1" applyFont="1" applyBorder="1" applyProtection="1">
      <alignment vertical="center"/>
      <protection locked="0" hidden="1"/>
    </xf>
    <xf numFmtId="20" fontId="12" fillId="0" borderId="2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3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4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8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1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9" xfId="0" applyNumberFormat="1" applyFont="1" applyBorder="1" applyAlignment="1" applyProtection="1">
      <alignment horizontal="left" vertical="center" wrapText="1" indent="1"/>
      <protection locked="0" hidden="1"/>
    </xf>
    <xf numFmtId="20" fontId="12" fillId="0" borderId="1" xfId="0" applyNumberFormat="1" applyFont="1" applyBorder="1" applyAlignment="1" applyProtection="1">
      <alignment horizontal="left" vertical="center"/>
      <protection locked="0" hidden="1"/>
    </xf>
    <xf numFmtId="20" fontId="12" fillId="0" borderId="9" xfId="0" applyNumberFormat="1" applyFont="1" applyBorder="1" applyAlignment="1" applyProtection="1">
      <alignment horizontal="left" vertical="center"/>
      <protection locked="0" hidden="1"/>
    </xf>
    <xf numFmtId="181" fontId="7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20" fontId="7" fillId="0" borderId="0" xfId="0" applyNumberFormat="1" applyFont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 shrinkToFit="1"/>
      <protection hidden="1"/>
    </xf>
    <xf numFmtId="0" fontId="22" fillId="0" borderId="6" xfId="0" applyFont="1" applyBorder="1" applyAlignment="1" applyProtection="1">
      <alignment horizontal="center" vertical="center" shrinkToFit="1"/>
      <protection hidden="1"/>
    </xf>
    <xf numFmtId="0" fontId="22" fillId="0" borderId="7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標準" xfId="0" builtinId="0"/>
    <cellStyle name="標準 2" xfId="1" xr:uid="{584C72E5-3650-4EBD-BD40-FC49535C7E03}"/>
  </cellStyles>
  <dxfs count="2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37</xdr:row>
      <xdr:rowOff>152400</xdr:rowOff>
    </xdr:from>
    <xdr:to>
      <xdr:col>1</xdr:col>
      <xdr:colOff>3790950</xdr:colOff>
      <xdr:row>44</xdr:row>
      <xdr:rowOff>182880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7655" y="8724900"/>
          <a:ext cx="3737610" cy="16954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講習担当　小山・初手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33</xdr:row>
          <xdr:rowOff>7620</xdr:rowOff>
        </xdr:from>
        <xdr:to>
          <xdr:col>14</xdr:col>
          <xdr:colOff>68580</xdr:colOff>
          <xdr:row>33</xdr:row>
          <xdr:rowOff>236220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91440</xdr:colOff>
      <xdr:row>0</xdr:row>
      <xdr:rowOff>99060</xdr:rowOff>
    </xdr:from>
    <xdr:to>
      <xdr:col>33</xdr:col>
      <xdr:colOff>595788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740140" y="99060"/>
          <a:ext cx="2782728" cy="6096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accent1"/>
              </a:solidFill>
            </a:rPr>
            <a:t>青字</a:t>
          </a:r>
          <a:r>
            <a:rPr kumimoji="1" lang="ja-JP" altLang="en-US" sz="1200" b="1">
              <a:solidFill>
                <a:schemeClr val="tx1"/>
              </a:solidFill>
            </a:rPr>
            <a:t>がご記入いただく箇所です。</a:t>
          </a:r>
          <a:endParaRPr kumimoji="1" lang="en-US" altLang="ja-JP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chemeClr val="tx1"/>
              </a:solidFill>
            </a:rPr>
            <a:t>漏れなくご記入をお願いいたします</a:t>
          </a:r>
          <a:r>
            <a:rPr kumimoji="1" lang="ja-JP" altLang="en-US" sz="1000" b="1">
              <a:solidFill>
                <a:schemeClr val="tx1"/>
              </a:solidFill>
            </a:rPr>
            <a:t>。</a:t>
          </a:r>
          <a:endParaRPr kumimoji="1" lang="ja-JP" altLang="en-US" sz="10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29</xdr:col>
      <xdr:colOff>373379</xdr:colOff>
      <xdr:row>7</xdr:row>
      <xdr:rowOff>219074</xdr:rowOff>
    </xdr:from>
    <xdr:to>
      <xdr:col>37</xdr:col>
      <xdr:colOff>15769</xdr:colOff>
      <xdr:row>23</xdr:row>
      <xdr:rowOff>133349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069704" y="2038349"/>
          <a:ext cx="4662065" cy="3724275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同日に複数回行う場合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/>
            <a:t>　同日に２回講習を行いたい場合は、講習の間に</a:t>
          </a:r>
          <a:r>
            <a:rPr kumimoji="1" lang="en-US" altLang="ja-JP" sz="1100"/>
            <a:t>10</a:t>
          </a:r>
          <a:r>
            <a:rPr kumimoji="1" lang="ja-JP" altLang="en-US" sz="1100"/>
            <a:t>分以上の休憩を</a:t>
          </a:r>
          <a:endParaRPr kumimoji="1" lang="en-US" altLang="ja-JP" sz="1100"/>
        </a:p>
        <a:p>
          <a:r>
            <a:rPr kumimoji="1" lang="ja-JP" altLang="en-US" sz="1100"/>
            <a:t>　挟んだ時間でご調整ください。</a:t>
          </a:r>
          <a:endParaRPr kumimoji="1" lang="en-US" altLang="ja-JP" sz="1100"/>
        </a:p>
        <a:p>
          <a:r>
            <a:rPr kumimoji="1" lang="ja-JP" altLang="en-US" sz="1100"/>
            <a:t>　同日に複数回開催する場合は、最大</a:t>
          </a:r>
          <a:r>
            <a:rPr kumimoji="1" lang="en-US" altLang="ja-JP" sz="1100"/>
            <a:t>2</a:t>
          </a:r>
          <a:r>
            <a:rPr kumimoji="1" lang="ja-JP" altLang="en-US" sz="1100"/>
            <a:t>回までです。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別日で複数回行う場合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>
              <a:solidFill>
                <a:schemeClr val="tx1"/>
              </a:solidFill>
            </a:rPr>
            <a:t>開催希望日と時間をご記入ください。資材の数に限りがありますので、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３日以内で実施できない場合は、一旦資材をご返却いただき、再度次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回の講習までに引取りにお越しください。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救助員</a:t>
          </a:r>
          <a:r>
            <a:rPr kumimoji="1" lang="en-US" altLang="ja-JP" sz="1100">
              <a:solidFill>
                <a:srgbClr val="FF0000"/>
              </a:solidFill>
            </a:rPr>
            <a:t>Ⅰ</a:t>
          </a:r>
          <a:r>
            <a:rPr kumimoji="1" lang="ja-JP" altLang="en-US" sz="1100">
              <a:solidFill>
                <a:srgbClr val="FF0000"/>
              </a:solidFill>
            </a:rPr>
            <a:t>養成講習開催希望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開催には条件がございます。詳細はホームページをご確認ください。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　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基礎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救助員養講習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申込の場合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日に分けて講習を実施します。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日目まで必ず日時をご記入く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29</xdr:col>
      <xdr:colOff>38100</xdr:colOff>
      <xdr:row>10</xdr:row>
      <xdr:rowOff>194310</xdr:rowOff>
    </xdr:from>
    <xdr:to>
      <xdr:col>29</xdr:col>
      <xdr:colOff>383381</xdr:colOff>
      <xdr:row>14</xdr:row>
      <xdr:rowOff>219076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34425" y="2613660"/>
          <a:ext cx="345281" cy="939166"/>
        </a:xfrm>
        <a:prstGeom prst="rightBrace">
          <a:avLst>
            <a:gd name="adj1" fmla="val 8333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447675</xdr:colOff>
      <xdr:row>23</xdr:row>
      <xdr:rowOff>9525</xdr:rowOff>
    </xdr:from>
    <xdr:to>
      <xdr:col>29</xdr:col>
      <xdr:colOff>317659</xdr:colOff>
      <xdr:row>29</xdr:row>
      <xdr:rowOff>19527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686800" y="5638800"/>
          <a:ext cx="327184" cy="1667352"/>
        </a:xfrm>
        <a:prstGeom prst="rightBrace">
          <a:avLst>
            <a:gd name="adj1" fmla="val 8333"/>
            <a:gd name="adj2" fmla="val 51403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338138</xdr:colOff>
      <xdr:row>25</xdr:row>
      <xdr:rowOff>127160</xdr:rowOff>
    </xdr:from>
    <xdr:to>
      <xdr:col>35</xdr:col>
      <xdr:colOff>536734</xdr:colOff>
      <xdr:row>26</xdr:row>
      <xdr:rowOff>171451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034463" y="6308885"/>
          <a:ext cx="3846671" cy="320516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お問合せさせていただく際の連絡先をご記入ください。</a:t>
          </a:r>
        </a:p>
      </xdr:txBody>
    </xdr:sp>
    <xdr:clientData/>
  </xdr:twoCellAnchor>
  <xdr:twoCellAnchor>
    <xdr:from>
      <xdr:col>29</xdr:col>
      <xdr:colOff>19050</xdr:colOff>
      <xdr:row>33</xdr:row>
      <xdr:rowOff>36196</xdr:rowOff>
    </xdr:from>
    <xdr:to>
      <xdr:col>29</xdr:col>
      <xdr:colOff>269081</xdr:colOff>
      <xdr:row>33</xdr:row>
      <xdr:rowOff>266700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715375" y="8427721"/>
          <a:ext cx="250031" cy="230504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262891</xdr:colOff>
      <xdr:row>31</xdr:row>
      <xdr:rowOff>190501</xdr:rowOff>
    </xdr:from>
    <xdr:to>
      <xdr:col>34</xdr:col>
      <xdr:colOff>181928</xdr:colOff>
      <xdr:row>33</xdr:row>
      <xdr:rowOff>247651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959216" y="8029576"/>
          <a:ext cx="2881312" cy="60960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短期講習の受講証発行は有料です。</a:t>
          </a:r>
          <a:endParaRPr kumimoji="1" lang="en-US" altLang="ja-JP" sz="1100"/>
        </a:p>
        <a:p>
          <a:r>
            <a:rPr kumimoji="1" lang="en-US" altLang="ja-JP" sz="1100"/>
            <a:t>100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受講者</a:t>
          </a:r>
          <a:r>
            <a:rPr kumimoji="1" lang="en-US" altLang="ja-JP" sz="1100"/>
            <a:t>30</a:t>
          </a:r>
          <a:r>
            <a:rPr kumimoji="1" lang="ja-JP" altLang="en-US" sz="1100"/>
            <a:t>名</a:t>
          </a:r>
          <a:r>
            <a:rPr kumimoji="1" lang="en-US" altLang="ja-JP" sz="1100"/>
            <a:t>/</a:t>
          </a:r>
          <a:r>
            <a:rPr kumimoji="1" lang="ja-JP" altLang="en-US" sz="1100"/>
            <a:t>講習回数</a:t>
          </a:r>
          <a:endParaRPr kumimoji="1" lang="en-US" altLang="ja-JP" sz="1100"/>
        </a:p>
      </xdr:txBody>
    </xdr:sp>
    <xdr:clientData/>
  </xdr:twoCellAnchor>
  <xdr:twoCellAnchor>
    <xdr:from>
      <xdr:col>29</xdr:col>
      <xdr:colOff>9525</xdr:colOff>
      <xdr:row>34</xdr:row>
      <xdr:rowOff>0</xdr:rowOff>
    </xdr:from>
    <xdr:to>
      <xdr:col>29</xdr:col>
      <xdr:colOff>263366</xdr:colOff>
      <xdr:row>36</xdr:row>
      <xdr:rowOff>21907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05850" y="8667750"/>
          <a:ext cx="253841" cy="57435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258127</xdr:colOff>
      <xdr:row>34</xdr:row>
      <xdr:rowOff>148115</xdr:rowOff>
    </xdr:from>
    <xdr:to>
      <xdr:col>35</xdr:col>
      <xdr:colOff>591026</xdr:colOff>
      <xdr:row>36</xdr:row>
      <xdr:rowOff>228600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954452" y="8815865"/>
          <a:ext cx="3980974" cy="632935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納品書の発行希望や、請求書の発行方法についてのご要望はこちらに記入してください。</a:t>
          </a:r>
        </a:p>
      </xdr:txBody>
    </xdr:sp>
    <xdr:clientData/>
  </xdr:twoCellAnchor>
  <xdr:twoCellAnchor>
    <xdr:from>
      <xdr:col>0</xdr:col>
      <xdr:colOff>95250</xdr:colOff>
      <xdr:row>0</xdr:row>
      <xdr:rowOff>119063</xdr:rowOff>
    </xdr:from>
    <xdr:to>
      <xdr:col>3</xdr:col>
      <xdr:colOff>231456</xdr:colOff>
      <xdr:row>3</xdr:row>
      <xdr:rowOff>124778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5250" y="119063"/>
          <a:ext cx="1350644" cy="720090"/>
        </a:xfrm>
        <a:prstGeom prst="rect">
          <a:avLst/>
        </a:prstGeom>
        <a:solidFill>
          <a:schemeClr val="lt1"/>
        </a:solidFill>
        <a:ln w="412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7</xdr:row>
          <xdr:rowOff>213360</xdr:rowOff>
        </xdr:from>
        <xdr:to>
          <xdr:col>27</xdr:col>
          <xdr:colOff>426720</xdr:colOff>
          <xdr:row>9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8</xdr:row>
          <xdr:rowOff>220980</xdr:rowOff>
        </xdr:from>
        <xdr:to>
          <xdr:col>27</xdr:col>
          <xdr:colOff>434340</xdr:colOff>
          <xdr:row>9</xdr:row>
          <xdr:rowOff>236220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33</xdr:row>
          <xdr:rowOff>7620</xdr:rowOff>
        </xdr:from>
        <xdr:to>
          <xdr:col>14</xdr:col>
          <xdr:colOff>68580</xdr:colOff>
          <xdr:row>33</xdr:row>
          <xdr:rowOff>251460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91440</xdr:colOff>
          <xdr:row>8</xdr:row>
          <xdr:rowOff>22860</xdr:rowOff>
        </xdr:from>
        <xdr:to>
          <xdr:col>24</xdr:col>
          <xdr:colOff>441960</xdr:colOff>
          <xdr:row>9</xdr:row>
          <xdr:rowOff>7620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9</xdr:row>
          <xdr:rowOff>7620</xdr:rowOff>
        </xdr:from>
        <xdr:to>
          <xdr:col>24</xdr:col>
          <xdr:colOff>441960</xdr:colOff>
          <xdr:row>10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8FC-F9AA-462A-B1C0-D825651EDA6B}">
  <sheetPr>
    <tabColor rgb="FFFFFF00"/>
  </sheetPr>
  <dimension ref="A1:BM35"/>
  <sheetViews>
    <sheetView view="pageBreakPreview" zoomScaleNormal="100" zoomScaleSheetLayoutView="100" workbookViewId="0">
      <selection activeCell="F33" sqref="F33"/>
    </sheetView>
  </sheetViews>
  <sheetFormatPr defaultColWidth="9" defaultRowHeight="18.75" customHeight="1"/>
  <cols>
    <col min="1" max="1" width="2.59765625" style="46" customWidth="1"/>
    <col min="2" max="2" width="77.8984375" style="45" customWidth="1"/>
    <col min="3" max="16384" width="9" style="45"/>
  </cols>
  <sheetData>
    <row r="1" spans="1:65" s="39" customFormat="1" ht="18.75" customHeight="1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</row>
    <row r="2" spans="1:65" s="39" customFormat="1" ht="18.75" customHeight="1">
      <c r="A2" s="39">
        <v>1</v>
      </c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</row>
    <row r="3" spans="1:65" s="39" customFormat="1" ht="18.75" customHeight="1">
      <c r="A3" s="39">
        <v>2</v>
      </c>
      <c r="B3" s="41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</row>
    <row r="4" spans="1:65" s="39" customFormat="1" ht="18.75" customHeight="1">
      <c r="A4" s="39">
        <v>3</v>
      </c>
      <c r="B4" s="42" t="s">
        <v>3</v>
      </c>
      <c r="C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</row>
    <row r="5" spans="1:65" s="39" customFormat="1" ht="18.75" customHeight="1">
      <c r="A5" s="39">
        <v>4</v>
      </c>
      <c r="B5" s="41" t="s">
        <v>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</row>
    <row r="6" spans="1:65" s="39" customFormat="1" ht="18.75" customHeight="1">
      <c r="A6" s="39">
        <v>5</v>
      </c>
      <c r="B6" s="41" t="s">
        <v>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</row>
    <row r="7" spans="1:65" s="39" customFormat="1" ht="18.75" customHeight="1">
      <c r="A7" s="39">
        <v>6</v>
      </c>
      <c r="B7" s="41" t="s">
        <v>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</row>
    <row r="8" spans="1:65" s="39" customFormat="1" ht="18.75" customHeight="1">
      <c r="A8" s="39">
        <v>7</v>
      </c>
      <c r="B8" s="50" t="s">
        <v>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1:65" s="39" customFormat="1" ht="18.7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</row>
    <row r="10" spans="1:65" s="39" customFormat="1" ht="18.75" customHeight="1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</row>
    <row r="11" spans="1:65" s="39" customFormat="1" ht="18.75" customHeight="1">
      <c r="B11" s="41" t="s">
        <v>9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</row>
    <row r="12" spans="1:65" s="39" customFormat="1" ht="18.75" customHeight="1">
      <c r="B12" s="41" t="s">
        <v>10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</row>
    <row r="13" spans="1:65" s="39" customFormat="1" ht="18.75" customHeight="1">
      <c r="B13" s="41" t="s">
        <v>11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</row>
    <row r="14" spans="1:65" s="39" customFormat="1" ht="18.75" customHeight="1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</row>
    <row r="15" spans="1:65" s="39" customFormat="1" ht="18.75" customHeight="1">
      <c r="B15" s="43" t="s">
        <v>12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</row>
    <row r="16" spans="1:65" s="39" customFormat="1" ht="18.75" customHeight="1">
      <c r="A16" s="39">
        <v>1</v>
      </c>
      <c r="B16" s="44" t="s">
        <v>13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</row>
    <row r="17" spans="1:50" s="39" customFormat="1" ht="18.75" customHeight="1">
      <c r="A17" s="39">
        <v>2</v>
      </c>
      <c r="B17" s="44" t="s">
        <v>14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1:50" ht="18.75" customHeight="1">
      <c r="A18" s="39">
        <v>3</v>
      </c>
      <c r="B18" s="44" t="s">
        <v>15</v>
      </c>
    </row>
    <row r="19" spans="1:50" ht="18.75" customHeight="1">
      <c r="A19" s="39"/>
      <c r="B19" s="51" t="s">
        <v>16</v>
      </c>
    </row>
    <row r="20" spans="1:50" ht="18.75" customHeight="1">
      <c r="A20" s="39"/>
      <c r="B20" s="52" t="s">
        <v>17</v>
      </c>
    </row>
    <row r="21" spans="1:50" ht="18.75" customHeight="1">
      <c r="A21" s="39">
        <v>4</v>
      </c>
      <c r="B21" s="53" t="s">
        <v>18</v>
      </c>
    </row>
    <row r="22" spans="1:50" ht="18.75" customHeight="1">
      <c r="A22" s="39">
        <v>5</v>
      </c>
      <c r="B22" s="44" t="s">
        <v>19</v>
      </c>
    </row>
    <row r="23" spans="1:50" ht="18.75" customHeight="1">
      <c r="A23" s="39"/>
      <c r="B23" s="44"/>
    </row>
    <row r="24" spans="1:50" ht="18.75" customHeight="1">
      <c r="B24" s="43" t="s">
        <v>20</v>
      </c>
    </row>
    <row r="25" spans="1:50" ht="18.75" customHeight="1">
      <c r="A25" s="39">
        <v>1</v>
      </c>
      <c r="B25" s="44" t="s">
        <v>21</v>
      </c>
    </row>
    <row r="26" spans="1:50" ht="18.75" customHeight="1">
      <c r="A26" s="39"/>
      <c r="B26" s="44" t="s">
        <v>22</v>
      </c>
    </row>
    <row r="27" spans="1:50" ht="18.75" customHeight="1">
      <c r="A27" s="39">
        <v>2</v>
      </c>
      <c r="B27" s="44" t="s">
        <v>23</v>
      </c>
    </row>
    <row r="28" spans="1:50" ht="18.75" customHeight="1">
      <c r="A28" s="63">
        <v>3</v>
      </c>
      <c r="B28" s="64" t="s">
        <v>97</v>
      </c>
    </row>
    <row r="29" spans="1:50" ht="18.75" customHeight="1">
      <c r="A29" s="39"/>
      <c r="B29" s="44"/>
    </row>
    <row r="30" spans="1:50" ht="18.75" customHeight="1">
      <c r="B30" s="43" t="s">
        <v>24</v>
      </c>
    </row>
    <row r="31" spans="1:50" ht="18.75" customHeight="1">
      <c r="A31" s="46">
        <v>1</v>
      </c>
      <c r="B31" s="45" t="s">
        <v>25</v>
      </c>
    </row>
    <row r="32" spans="1:50" ht="18.75" customHeight="1">
      <c r="B32" s="45" t="s">
        <v>26</v>
      </c>
    </row>
    <row r="33" spans="2:2" ht="18.75" customHeight="1">
      <c r="B33" s="54" t="s">
        <v>27</v>
      </c>
    </row>
    <row r="35" spans="2:2" ht="18.75" customHeight="1">
      <c r="B35" s="45" t="s">
        <v>102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5FC2-9558-4064-A845-E579E39FE606}">
  <dimension ref="A1:AG52"/>
  <sheetViews>
    <sheetView view="pageBreakPreview" topLeftCell="A23" zoomScale="80" zoomScaleNormal="70" zoomScaleSheetLayoutView="80" workbookViewId="0">
      <selection activeCell="F9" sqref="F9:W10"/>
    </sheetView>
  </sheetViews>
  <sheetFormatPr defaultColWidth="9" defaultRowHeight="18.75" customHeight="1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3" customWidth="1"/>
    <col min="28" max="28" width="5.796875" style="1" customWidth="1"/>
    <col min="29" max="29" width="15.8984375" style="1" hidden="1" customWidth="1"/>
    <col min="30" max="30" width="6" style="1" customWidth="1"/>
    <col min="31" max="31" width="6.8984375" style="1" customWidth="1"/>
    <col min="32" max="32" width="8" style="1" customWidth="1"/>
    <col min="33" max="34" width="9" style="1" customWidth="1"/>
    <col min="35" max="16384" width="9" style="1"/>
  </cols>
  <sheetData>
    <row r="1" spans="1:33" ht="18.75" customHeight="1">
      <c r="AB1" s="2" t="s">
        <v>95</v>
      </c>
    </row>
    <row r="2" spans="1:33" ht="27" customHeight="1">
      <c r="A2" s="123" t="s">
        <v>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" t="s">
        <v>98</v>
      </c>
    </row>
    <row r="3" spans="1:33" ht="10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B3" s="13"/>
      <c r="AC3" s="1" t="s">
        <v>29</v>
      </c>
    </row>
    <row r="4" spans="1:33" ht="22.2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2" t="s">
        <v>30</v>
      </c>
      <c r="T4" s="157">
        <v>45748</v>
      </c>
      <c r="U4" s="157"/>
      <c r="V4" s="157"/>
      <c r="W4" s="157"/>
      <c r="X4" s="157"/>
      <c r="Y4" s="157"/>
      <c r="Z4" s="157"/>
      <c r="AA4" s="157"/>
      <c r="AB4" s="157"/>
      <c r="AC4" s="1" t="s">
        <v>31</v>
      </c>
    </row>
    <row r="5" spans="1:33" ht="22.2" customHeight="1">
      <c r="A5" s="3" t="s">
        <v>32</v>
      </c>
      <c r="B5" s="4"/>
      <c r="C5" s="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B5" s="13"/>
      <c r="AC5" s="1" t="s">
        <v>33</v>
      </c>
    </row>
    <row r="6" spans="1:33" ht="22.2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"/>
      <c r="R6" s="13"/>
      <c r="S6" s="2" t="s">
        <v>34</v>
      </c>
      <c r="T6" s="158" t="s">
        <v>35</v>
      </c>
      <c r="U6" s="158"/>
      <c r="V6" s="158"/>
      <c r="W6" s="158"/>
      <c r="X6" s="158"/>
      <c r="Y6" s="158"/>
      <c r="Z6" s="158"/>
      <c r="AA6" s="158"/>
      <c r="AB6" s="158"/>
      <c r="AC6" s="1" t="s">
        <v>36</v>
      </c>
    </row>
    <row r="7" spans="1:33" ht="22.2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  <c r="R7" s="13"/>
      <c r="S7" s="2" t="s">
        <v>96</v>
      </c>
      <c r="T7" s="159" t="s">
        <v>37</v>
      </c>
      <c r="U7" s="159"/>
      <c r="V7" s="159"/>
      <c r="W7" s="159"/>
      <c r="X7" s="159"/>
      <c r="Y7" s="159"/>
      <c r="Z7" s="159"/>
      <c r="AA7" s="159"/>
      <c r="AB7" s="159"/>
    </row>
    <row r="8" spans="1:33" ht="18.60000000000000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B8" s="13"/>
    </row>
    <row r="9" spans="1:33" ht="21" customHeight="1">
      <c r="B9" s="97" t="s">
        <v>38</v>
      </c>
      <c r="C9" s="98"/>
      <c r="D9" s="98"/>
      <c r="E9" s="99"/>
      <c r="F9" s="160" t="s">
        <v>98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2" t="str">
        <f>IF(F9=Z4,"シートタイプ","")</f>
        <v/>
      </c>
      <c r="Y9" s="162"/>
      <c r="Z9" s="162"/>
      <c r="AA9" s="162"/>
      <c r="AB9" s="76"/>
    </row>
    <row r="10" spans="1:33" ht="21" customHeight="1">
      <c r="B10" s="100"/>
      <c r="C10" s="101"/>
      <c r="D10" s="101"/>
      <c r="E10" s="102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2" t="str">
        <f>IF(F9=Z4,"一方向弁付きタイプ","")</f>
        <v/>
      </c>
      <c r="Y10" s="162"/>
      <c r="Z10" s="162"/>
      <c r="AA10" s="162"/>
      <c r="AB10" s="76"/>
    </row>
    <row r="11" spans="1:33" ht="15.6" customHeight="1">
      <c r="A11" s="13"/>
      <c r="B11" s="127" t="s">
        <v>39</v>
      </c>
      <c r="C11" s="128"/>
      <c r="D11" s="128"/>
      <c r="E11" s="129"/>
      <c r="F11" s="136" t="s">
        <v>40</v>
      </c>
      <c r="G11" s="137"/>
      <c r="H11" s="137"/>
      <c r="I11" s="137"/>
      <c r="J11" s="137"/>
      <c r="K11" s="137"/>
      <c r="L11" s="138"/>
      <c r="M11" s="136" t="s">
        <v>41</v>
      </c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8"/>
      <c r="AA11" s="136" t="s">
        <v>42</v>
      </c>
      <c r="AB11" s="138"/>
    </row>
    <row r="12" spans="1:33" ht="18.75" customHeight="1">
      <c r="A12" s="13"/>
      <c r="B12" s="130"/>
      <c r="C12" s="131"/>
      <c r="D12" s="131"/>
      <c r="E12" s="132"/>
      <c r="F12" s="165">
        <v>45818</v>
      </c>
      <c r="G12" s="166"/>
      <c r="H12" s="166"/>
      <c r="I12" s="166"/>
      <c r="J12" s="166"/>
      <c r="K12" s="166"/>
      <c r="L12" s="167"/>
      <c r="M12" s="164">
        <v>0.39583333333333331</v>
      </c>
      <c r="N12" s="164"/>
      <c r="O12" s="164"/>
      <c r="P12" s="38" t="s">
        <v>43</v>
      </c>
      <c r="Q12" s="164">
        <v>0.43055555555555558</v>
      </c>
      <c r="R12" s="164"/>
      <c r="S12" s="168"/>
      <c r="T12" s="144">
        <f>Q12-M12</f>
        <v>3.4722222222222265E-2</v>
      </c>
      <c r="U12" s="145"/>
      <c r="V12" s="145"/>
      <c r="W12" s="145"/>
      <c r="X12" s="145"/>
      <c r="Y12" s="145"/>
      <c r="Z12" s="145"/>
      <c r="AA12" s="37">
        <v>30</v>
      </c>
      <c r="AB12" s="28" t="s">
        <v>44</v>
      </c>
      <c r="AC12" s="1" t="str">
        <f>IF(F12=0,"",TEXT(F12,"m月d日"))</f>
        <v>6月10日</v>
      </c>
    </row>
    <row r="13" spans="1:33" ht="18.75" customHeight="1">
      <c r="A13" s="13"/>
      <c r="B13" s="130"/>
      <c r="C13" s="131"/>
      <c r="D13" s="131"/>
      <c r="E13" s="132"/>
      <c r="F13" s="163">
        <v>45818</v>
      </c>
      <c r="G13" s="163"/>
      <c r="H13" s="163"/>
      <c r="I13" s="163"/>
      <c r="J13" s="163"/>
      <c r="K13" s="163"/>
      <c r="L13" s="163"/>
      <c r="M13" s="164">
        <v>0.4375</v>
      </c>
      <c r="N13" s="164"/>
      <c r="O13" s="164"/>
      <c r="P13" s="38" t="s">
        <v>43</v>
      </c>
      <c r="Q13" s="164">
        <v>0.47222222222222221</v>
      </c>
      <c r="R13" s="164"/>
      <c r="S13" s="168"/>
      <c r="T13" s="144">
        <f t="shared" ref="T13:T15" si="0">Q13-M13</f>
        <v>3.472222222222221E-2</v>
      </c>
      <c r="U13" s="145"/>
      <c r="V13" s="145"/>
      <c r="W13" s="145"/>
      <c r="X13" s="145"/>
      <c r="Y13" s="145"/>
      <c r="Z13" s="145"/>
      <c r="AA13" s="37">
        <v>30</v>
      </c>
      <c r="AB13" s="28" t="s">
        <v>44</v>
      </c>
      <c r="AC13" s="1" t="str">
        <f>IF(F13=0,"", ","&amp;TEXT(F13,"m月d日"))</f>
        <v>,6月10日</v>
      </c>
      <c r="AG13" s="1" t="str">
        <f>AC13&amp;AC14&amp;AC15&amp;AC16&amp;AC17</f>
        <v>,6月10日</v>
      </c>
    </row>
    <row r="14" spans="1:33" ht="18.75" customHeight="1">
      <c r="A14" s="13"/>
      <c r="B14" s="130"/>
      <c r="C14" s="131"/>
      <c r="D14" s="131"/>
      <c r="E14" s="132"/>
      <c r="F14" s="146"/>
      <c r="G14" s="146"/>
      <c r="H14" s="146"/>
      <c r="I14" s="146"/>
      <c r="J14" s="146"/>
      <c r="K14" s="146"/>
      <c r="L14" s="146"/>
      <c r="M14" s="142"/>
      <c r="N14" s="142"/>
      <c r="O14" s="142"/>
      <c r="P14" s="38" t="s">
        <v>43</v>
      </c>
      <c r="Q14" s="142"/>
      <c r="R14" s="142"/>
      <c r="S14" s="143"/>
      <c r="T14" s="144">
        <f t="shared" si="0"/>
        <v>0</v>
      </c>
      <c r="U14" s="145"/>
      <c r="V14" s="145"/>
      <c r="W14" s="145"/>
      <c r="X14" s="145"/>
      <c r="Y14" s="145"/>
      <c r="Z14" s="145"/>
      <c r="AA14" s="31"/>
      <c r="AB14" s="28" t="s">
        <v>44</v>
      </c>
      <c r="AC14" s="1" t="str">
        <f>IF(F14=0,"", ","&amp;TEXT(F14,"m月d日"))</f>
        <v/>
      </c>
    </row>
    <row r="15" spans="1:33" ht="18.75" customHeight="1">
      <c r="A15" s="13"/>
      <c r="B15" s="133"/>
      <c r="C15" s="134"/>
      <c r="D15" s="134"/>
      <c r="E15" s="135"/>
      <c r="F15" s="146"/>
      <c r="G15" s="146"/>
      <c r="H15" s="146"/>
      <c r="I15" s="146"/>
      <c r="J15" s="146"/>
      <c r="K15" s="146"/>
      <c r="L15" s="146"/>
      <c r="M15" s="142"/>
      <c r="N15" s="142"/>
      <c r="O15" s="142"/>
      <c r="P15" s="38" t="s">
        <v>43</v>
      </c>
      <c r="Q15" s="142"/>
      <c r="R15" s="142"/>
      <c r="S15" s="143"/>
      <c r="T15" s="144">
        <f t="shared" si="0"/>
        <v>0</v>
      </c>
      <c r="U15" s="145"/>
      <c r="V15" s="145"/>
      <c r="W15" s="145"/>
      <c r="X15" s="145"/>
      <c r="Y15" s="145"/>
      <c r="Z15" s="145"/>
      <c r="AA15" s="31"/>
      <c r="AB15" s="28" t="s">
        <v>44</v>
      </c>
      <c r="AC15" s="1" t="str">
        <f t="shared" ref="AC15" si="1">IF(F15=0,"", ","&amp;TEXT(F15,"m月d日"))</f>
        <v/>
      </c>
    </row>
    <row r="16" spans="1:33" ht="18.75" customHeight="1">
      <c r="A16" s="13"/>
      <c r="B16" s="109" t="s">
        <v>45</v>
      </c>
      <c r="C16" s="110"/>
      <c r="D16" s="110"/>
      <c r="E16" s="111"/>
      <c r="F16" s="169">
        <f>AA12</f>
        <v>30</v>
      </c>
      <c r="G16" s="170"/>
      <c r="H16" s="170"/>
      <c r="I16" s="5" t="s">
        <v>46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3"/>
    </row>
    <row r="17" spans="1:28" ht="18.75" customHeight="1">
      <c r="A17" s="13"/>
      <c r="B17" s="109"/>
      <c r="C17" s="110"/>
      <c r="D17" s="110"/>
      <c r="E17" s="111"/>
      <c r="F17" s="21" t="s">
        <v>47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3"/>
    </row>
    <row r="18" spans="1:28" ht="18.75" customHeight="1">
      <c r="A18" s="13"/>
      <c r="B18" s="109"/>
      <c r="C18" s="110"/>
      <c r="D18" s="110"/>
      <c r="E18" s="111"/>
      <c r="F18" s="3" t="s">
        <v>48</v>
      </c>
      <c r="G18" s="13"/>
      <c r="H18" s="13"/>
      <c r="I18" s="5"/>
      <c r="J18" s="156"/>
      <c r="K18" s="156"/>
      <c r="L18" s="156"/>
      <c r="M18" s="156"/>
      <c r="N18" s="156"/>
      <c r="O18" s="156"/>
      <c r="P18" s="156"/>
      <c r="Q18" s="13"/>
      <c r="R18" s="13"/>
      <c r="S18" s="13"/>
      <c r="T18" s="13"/>
      <c r="U18" s="13"/>
      <c r="V18" s="13"/>
      <c r="W18" s="13"/>
      <c r="X18" s="13"/>
      <c r="Y18" s="13"/>
      <c r="Z18" s="13"/>
      <c r="AB18" s="14"/>
    </row>
    <row r="19" spans="1:28" ht="18.600000000000001" customHeight="1">
      <c r="A19" s="13"/>
      <c r="B19" s="100"/>
      <c r="C19" s="101"/>
      <c r="D19" s="101"/>
      <c r="E19" s="102"/>
      <c r="F19" s="3" t="s">
        <v>49</v>
      </c>
      <c r="G19" s="13"/>
      <c r="H19" s="13"/>
      <c r="I19" s="5"/>
      <c r="J19" s="118" t="s">
        <v>50</v>
      </c>
      <c r="K19" s="118"/>
      <c r="L19" s="118"/>
      <c r="M19" s="118"/>
      <c r="N19" s="118"/>
      <c r="O19" s="118"/>
      <c r="P19" s="118"/>
      <c r="Q19" s="13"/>
      <c r="R19" s="13"/>
      <c r="S19" s="13"/>
      <c r="T19" s="13"/>
      <c r="U19" s="13"/>
      <c r="V19" s="13"/>
      <c r="W19" s="13"/>
      <c r="X19" s="13"/>
      <c r="Y19" s="13"/>
      <c r="Z19" s="13"/>
      <c r="AB19" s="14"/>
    </row>
    <row r="20" spans="1:28" ht="22.2" customHeight="1">
      <c r="A20" s="13"/>
      <c r="B20" s="97" t="s">
        <v>51</v>
      </c>
      <c r="C20" s="98"/>
      <c r="D20" s="98"/>
      <c r="E20" s="99"/>
      <c r="F20" s="30" t="s">
        <v>52</v>
      </c>
      <c r="G20" s="15"/>
      <c r="H20" s="1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15"/>
      <c r="Z20" s="15"/>
      <c r="AA20" s="15"/>
      <c r="AB20" s="16"/>
    </row>
    <row r="21" spans="1:28" ht="22.2" customHeight="1">
      <c r="A21" s="13"/>
      <c r="B21" s="109"/>
      <c r="C21" s="110"/>
      <c r="D21" s="110"/>
      <c r="E21" s="111"/>
      <c r="F21" s="180" t="s">
        <v>53</v>
      </c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5"/>
    </row>
    <row r="22" spans="1:28" ht="22.2" customHeight="1">
      <c r="A22" s="13"/>
      <c r="B22" s="109"/>
      <c r="C22" s="110"/>
      <c r="D22" s="110"/>
      <c r="E22" s="111"/>
      <c r="F22" s="95" t="s">
        <v>54</v>
      </c>
      <c r="G22" s="96"/>
      <c r="H22" s="7" t="s">
        <v>55</v>
      </c>
      <c r="I22" s="172" t="s">
        <v>56</v>
      </c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3"/>
    </row>
    <row r="23" spans="1:28" ht="22.2" customHeight="1">
      <c r="A23" s="13"/>
      <c r="B23" s="100"/>
      <c r="C23" s="101"/>
      <c r="D23" s="101"/>
      <c r="E23" s="102"/>
      <c r="F23" s="11"/>
      <c r="G23" s="12"/>
      <c r="H23" s="12"/>
      <c r="I23" s="174" t="s">
        <v>57</v>
      </c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5"/>
    </row>
    <row r="24" spans="1:28" ht="22.2" customHeight="1">
      <c r="A24" s="13"/>
      <c r="B24" s="97" t="s">
        <v>58</v>
      </c>
      <c r="C24" s="98"/>
      <c r="D24" s="98"/>
      <c r="E24" s="99"/>
      <c r="F24" s="95" t="s">
        <v>59</v>
      </c>
      <c r="G24" s="96"/>
      <c r="H24" s="96"/>
      <c r="I24" s="176" t="s">
        <v>60</v>
      </c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7"/>
    </row>
    <row r="25" spans="1:28" ht="22.2" customHeight="1">
      <c r="A25" s="13"/>
      <c r="B25" s="109"/>
      <c r="C25" s="110"/>
      <c r="D25" s="110"/>
      <c r="E25" s="111"/>
      <c r="F25" s="112" t="s">
        <v>54</v>
      </c>
      <c r="G25" s="113"/>
      <c r="H25" s="7" t="s">
        <v>55</v>
      </c>
      <c r="I25" s="178" t="s">
        <v>61</v>
      </c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9"/>
    </row>
    <row r="26" spans="1:28" ht="22.2" customHeight="1">
      <c r="A26" s="13"/>
      <c r="B26" s="109"/>
      <c r="C26" s="110"/>
      <c r="D26" s="110"/>
      <c r="E26" s="111"/>
      <c r="F26" s="11"/>
      <c r="G26" s="12"/>
      <c r="H26" s="12"/>
      <c r="I26" s="178" t="s">
        <v>61</v>
      </c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9"/>
    </row>
    <row r="27" spans="1:28" ht="22.2" customHeight="1">
      <c r="A27" s="13"/>
      <c r="B27" s="109"/>
      <c r="C27" s="110"/>
      <c r="D27" s="110"/>
      <c r="E27" s="111"/>
      <c r="F27" s="112" t="s">
        <v>62</v>
      </c>
      <c r="G27" s="113"/>
      <c r="H27" s="113"/>
      <c r="I27" s="178" t="s">
        <v>63</v>
      </c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9"/>
    </row>
    <row r="28" spans="1:28" ht="22.2" customHeight="1">
      <c r="A28" s="13"/>
      <c r="B28" s="109"/>
      <c r="C28" s="110"/>
      <c r="D28" s="110"/>
      <c r="E28" s="111"/>
      <c r="F28" s="112" t="s">
        <v>64</v>
      </c>
      <c r="G28" s="113"/>
      <c r="H28" s="113"/>
      <c r="I28" s="178" t="s">
        <v>65</v>
      </c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9"/>
    </row>
    <row r="29" spans="1:28" ht="22.2" customHeight="1">
      <c r="A29" s="13"/>
      <c r="B29" s="100"/>
      <c r="C29" s="101"/>
      <c r="D29" s="101"/>
      <c r="E29" s="102"/>
      <c r="F29" s="91" t="s">
        <v>66</v>
      </c>
      <c r="G29" s="92"/>
      <c r="H29" s="92"/>
      <c r="I29" s="178" t="s">
        <v>67</v>
      </c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9"/>
    </row>
    <row r="30" spans="1:28" ht="22.2" customHeight="1">
      <c r="A30" s="13"/>
      <c r="B30" s="97" t="s">
        <v>68</v>
      </c>
      <c r="C30" s="98"/>
      <c r="D30" s="98"/>
      <c r="E30" s="99"/>
      <c r="F30" s="30" t="s">
        <v>69</v>
      </c>
      <c r="G30" s="15"/>
      <c r="H30" s="1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15"/>
      <c r="Z30" s="15"/>
      <c r="AA30" s="15"/>
      <c r="AB30" s="16"/>
    </row>
    <row r="31" spans="1:28" ht="22.2" customHeight="1">
      <c r="A31" s="13"/>
      <c r="B31" s="109"/>
      <c r="C31" s="110"/>
      <c r="D31" s="110"/>
      <c r="E31" s="111"/>
      <c r="F31" s="95" t="s">
        <v>59</v>
      </c>
      <c r="G31" s="96"/>
      <c r="H31" s="96"/>
      <c r="I31" s="176" t="s">
        <v>70</v>
      </c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7"/>
    </row>
    <row r="32" spans="1:28" ht="22.2" customHeight="1">
      <c r="A32" s="13"/>
      <c r="B32" s="109"/>
      <c r="C32" s="110"/>
      <c r="D32" s="110"/>
      <c r="E32" s="111"/>
      <c r="F32" s="112" t="s">
        <v>54</v>
      </c>
      <c r="G32" s="113"/>
      <c r="H32" s="7" t="s">
        <v>55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9"/>
    </row>
    <row r="33" spans="1:28" ht="22.2" customHeight="1">
      <c r="A33" s="13"/>
      <c r="B33" s="100"/>
      <c r="C33" s="101"/>
      <c r="D33" s="101"/>
      <c r="E33" s="102"/>
      <c r="F33" s="17"/>
      <c r="G33" s="18"/>
      <c r="H33" s="18"/>
      <c r="I33" s="187" t="s">
        <v>57</v>
      </c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8"/>
    </row>
    <row r="34" spans="1:28" ht="22.2" customHeight="1">
      <c r="A34" s="13"/>
      <c r="B34" s="151" t="s">
        <v>71</v>
      </c>
      <c r="C34" s="152"/>
      <c r="D34" s="152"/>
      <c r="E34" s="153"/>
      <c r="F34" s="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0"/>
    </row>
    <row r="35" spans="1:28" ht="22.2" customHeight="1">
      <c r="A35" s="13"/>
      <c r="B35" s="97" t="s">
        <v>72</v>
      </c>
      <c r="C35" s="98"/>
      <c r="D35" s="98"/>
      <c r="E35" s="99"/>
      <c r="F35" s="181" t="s">
        <v>107</v>
      </c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3"/>
    </row>
    <row r="36" spans="1:28" ht="22.2" customHeight="1">
      <c r="A36" s="13"/>
      <c r="B36" s="100"/>
      <c r="C36" s="101"/>
      <c r="D36" s="101"/>
      <c r="E36" s="102"/>
      <c r="F36" s="184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6"/>
    </row>
    <row r="37" spans="1:28" ht="22.2" customHeight="1">
      <c r="A37" s="13"/>
      <c r="B37" s="9" t="s">
        <v>73</v>
      </c>
      <c r="C37" s="9"/>
      <c r="D37" s="13"/>
      <c r="E37" s="13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8" ht="15" customHeight="1" thickBo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8"/>
      <c r="AB38" s="57"/>
    </row>
    <row r="39" spans="1:28" ht="14.4" customHeight="1">
      <c r="B39" s="1" t="s">
        <v>74</v>
      </c>
    </row>
    <row r="40" spans="1:28" ht="14.4" customHeight="1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71" t="s">
        <v>75</v>
      </c>
      <c r="W40" s="171"/>
      <c r="X40" s="171"/>
      <c r="Y40" s="171"/>
      <c r="Z40" s="171"/>
      <c r="AA40" s="171"/>
    </row>
    <row r="41" spans="1:28" ht="14.4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171" t="s">
        <v>76</v>
      </c>
      <c r="W41" s="171"/>
      <c r="X41" s="171"/>
      <c r="Y41" s="171"/>
      <c r="Z41" s="171"/>
      <c r="AA41" s="171"/>
    </row>
    <row r="42" spans="1:28" ht="14.4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59"/>
      <c r="W42" s="59"/>
      <c r="X42" s="59"/>
      <c r="Y42" s="59"/>
      <c r="Z42" s="59"/>
      <c r="AA42" s="60"/>
    </row>
    <row r="43" spans="1:28" ht="14.4" customHeigh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171" t="s">
        <v>77</v>
      </c>
      <c r="T43" s="171"/>
      <c r="U43" s="171"/>
      <c r="V43" s="171"/>
      <c r="W43" s="171"/>
      <c r="X43" s="171"/>
      <c r="Y43" s="171"/>
      <c r="Z43" s="171"/>
      <c r="AA43" s="171"/>
    </row>
    <row r="44" spans="1:28" ht="14.4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171" t="s">
        <v>78</v>
      </c>
      <c r="W44" s="171"/>
      <c r="X44" s="171"/>
      <c r="Y44" s="171"/>
      <c r="Z44" s="171"/>
      <c r="AA44" s="171"/>
    </row>
    <row r="45" spans="1:28" ht="22.2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190"/>
      <c r="W45" s="190"/>
      <c r="X45" s="190"/>
      <c r="Y45" s="190"/>
      <c r="Z45" s="190"/>
      <c r="AA45" s="190"/>
    </row>
    <row r="46" spans="1:28" ht="22.2" customHeight="1">
      <c r="B46" s="190" t="str">
        <f>T6</f>
        <v>日本赤十字社学校</v>
      </c>
      <c r="C46" s="190"/>
      <c r="D46" s="190"/>
      <c r="E46" s="190"/>
      <c r="F46" s="190"/>
      <c r="G46" s="190"/>
      <c r="H46" s="190"/>
      <c r="I46" s="190"/>
      <c r="J46" s="190"/>
      <c r="K46" s="190"/>
      <c r="L46" s="59"/>
      <c r="M46" s="59"/>
      <c r="N46" s="59"/>
      <c r="O46" s="59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55"/>
    </row>
    <row r="47" spans="1:28" ht="22.2" customHeight="1">
      <c r="B47" s="190" t="str">
        <f>T7</f>
        <v>校長　日赤　花子</v>
      </c>
      <c r="C47" s="190"/>
      <c r="D47" s="190"/>
      <c r="E47" s="190"/>
      <c r="F47" s="190"/>
      <c r="G47" s="190"/>
      <c r="H47" s="190"/>
      <c r="I47" s="190"/>
      <c r="J47" s="190"/>
      <c r="K47" s="190"/>
      <c r="L47" s="59"/>
      <c r="M47" s="59" t="s">
        <v>79</v>
      </c>
      <c r="N47" s="59"/>
      <c r="O47" s="59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55"/>
    </row>
    <row r="48" spans="1:28" ht="22.2" customHeight="1">
      <c r="B48" s="59"/>
      <c r="C48" s="59" t="s">
        <v>80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6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</row>
    <row r="49" spans="1:27" ht="22.2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55"/>
      <c r="AA49" s="32"/>
    </row>
    <row r="50" spans="1:27" ht="22.2" customHeight="1">
      <c r="B50" s="56"/>
      <c r="C50" s="192" t="s">
        <v>81</v>
      </c>
      <c r="D50" s="193"/>
      <c r="E50" s="194"/>
      <c r="F50" s="195" t="str">
        <f>AC12&amp;AC13&amp;AC14&amp;AC15</f>
        <v>6月10日,6月10日</v>
      </c>
      <c r="G50" s="196"/>
      <c r="H50" s="196"/>
      <c r="I50" s="196"/>
      <c r="J50" s="196"/>
      <c r="K50" s="196"/>
      <c r="L50" s="196"/>
      <c r="M50" s="196"/>
      <c r="N50" s="196"/>
      <c r="O50" s="197"/>
      <c r="P50" s="32"/>
      <c r="Z50" s="13"/>
      <c r="AA50" s="1"/>
    </row>
    <row r="51" spans="1:27" ht="22.2" customHeight="1">
      <c r="B51" s="56"/>
      <c r="C51" s="192" t="s">
        <v>38</v>
      </c>
      <c r="D51" s="193"/>
      <c r="E51" s="194"/>
      <c r="F51" s="198" t="e">
        <f>#REF!</f>
        <v>#REF!</v>
      </c>
      <c r="G51" s="199"/>
      <c r="H51" s="199"/>
      <c r="I51" s="199"/>
      <c r="J51" s="199"/>
      <c r="K51" s="199"/>
      <c r="L51" s="199"/>
      <c r="M51" s="199"/>
      <c r="N51" s="199"/>
      <c r="O51" s="200"/>
      <c r="P51" s="33"/>
      <c r="Q51" s="10"/>
      <c r="T51" s="189">
        <f ca="1">TODAY()</f>
        <v>46104</v>
      </c>
      <c r="U51" s="189"/>
      <c r="V51" s="189"/>
      <c r="W51" s="189"/>
      <c r="X51" s="189"/>
      <c r="Y51" s="189"/>
      <c r="Z51" s="189"/>
      <c r="AA51" s="1"/>
    </row>
    <row r="52" spans="1:27" ht="22.2" customHeight="1">
      <c r="A52" s="13"/>
      <c r="B52" s="56"/>
      <c r="C52" s="192" t="s">
        <v>82</v>
      </c>
      <c r="D52" s="193"/>
      <c r="E52" s="194"/>
      <c r="F52" s="195"/>
      <c r="G52" s="196"/>
      <c r="H52" s="196"/>
      <c r="I52" s="196"/>
      <c r="J52" s="196"/>
      <c r="K52" s="196"/>
      <c r="L52" s="196"/>
      <c r="M52" s="196"/>
      <c r="N52" s="196"/>
      <c r="O52" s="197"/>
      <c r="P52" s="34"/>
      <c r="R52" s="7"/>
      <c r="S52" s="7"/>
      <c r="T52" s="7"/>
      <c r="U52" s="7"/>
      <c r="V52" s="7"/>
      <c r="W52" s="7"/>
      <c r="X52" s="7"/>
      <c r="Y52" s="7"/>
      <c r="Z52" s="7"/>
      <c r="AA52" s="7"/>
    </row>
  </sheetData>
  <sheetProtection algorithmName="SHA-512" hashValue="Xt3V6p+MW517yx/mqw4FLp/gI3M1Vrb9Zge+qBCHVV/0zTehg+12GCKP1CBfNWDDP88z0PMJZuY2OwTQASrVVw==" saltValue="EuuWrOxpUcKs9tANx81Fxg==" spinCount="100000" sheet="1" selectLockedCells="1"/>
  <mergeCells count="73">
    <mergeCell ref="C52:E52"/>
    <mergeCell ref="F52:O52"/>
    <mergeCell ref="C50:E50"/>
    <mergeCell ref="F50:O50"/>
    <mergeCell ref="C51:E51"/>
    <mergeCell ref="F51:O51"/>
    <mergeCell ref="T51:Z51"/>
    <mergeCell ref="V44:AA44"/>
    <mergeCell ref="V45:AA45"/>
    <mergeCell ref="B46:K46"/>
    <mergeCell ref="B47:K47"/>
    <mergeCell ref="Q48:AA48"/>
    <mergeCell ref="I29:AB29"/>
    <mergeCell ref="B30:E33"/>
    <mergeCell ref="F31:H31"/>
    <mergeCell ref="I31:AB31"/>
    <mergeCell ref="F32:G32"/>
    <mergeCell ref="I32:AB32"/>
    <mergeCell ref="I33:AB33"/>
    <mergeCell ref="F29:H29"/>
    <mergeCell ref="B34:E34"/>
    <mergeCell ref="B35:E36"/>
    <mergeCell ref="F35:AB36"/>
    <mergeCell ref="V40:AA40"/>
    <mergeCell ref="V41:AA41"/>
    <mergeCell ref="S43:AA43"/>
    <mergeCell ref="B20:E23"/>
    <mergeCell ref="F22:G22"/>
    <mergeCell ref="I22:AB22"/>
    <mergeCell ref="I23:AB23"/>
    <mergeCell ref="B24:E29"/>
    <mergeCell ref="F24:H24"/>
    <mergeCell ref="I24:AB24"/>
    <mergeCell ref="F25:G25"/>
    <mergeCell ref="I25:AB25"/>
    <mergeCell ref="F21:AB21"/>
    <mergeCell ref="I26:AB26"/>
    <mergeCell ref="F27:H27"/>
    <mergeCell ref="I27:AB27"/>
    <mergeCell ref="F28:H28"/>
    <mergeCell ref="I28:AB28"/>
    <mergeCell ref="F15:L15"/>
    <mergeCell ref="M15:O15"/>
    <mergeCell ref="Q15:S15"/>
    <mergeCell ref="T15:Z15"/>
    <mergeCell ref="B16:E19"/>
    <mergeCell ref="F16:H16"/>
    <mergeCell ref="J18:P18"/>
    <mergeCell ref="J19:P19"/>
    <mergeCell ref="B11:E15"/>
    <mergeCell ref="F11:L11"/>
    <mergeCell ref="M11:Z11"/>
    <mergeCell ref="Q13:S13"/>
    <mergeCell ref="T13:Z13"/>
    <mergeCell ref="F14:L14"/>
    <mergeCell ref="M14:O14"/>
    <mergeCell ref="Q14:S14"/>
    <mergeCell ref="T14:Z14"/>
    <mergeCell ref="F13:L13"/>
    <mergeCell ref="M13:O13"/>
    <mergeCell ref="AA11:AB11"/>
    <mergeCell ref="F12:L12"/>
    <mergeCell ref="M12:O12"/>
    <mergeCell ref="Q12:S12"/>
    <mergeCell ref="T12:Z12"/>
    <mergeCell ref="A2:AB2"/>
    <mergeCell ref="T4:AB4"/>
    <mergeCell ref="T6:AB6"/>
    <mergeCell ref="T7:AB7"/>
    <mergeCell ref="B9:E10"/>
    <mergeCell ref="F9:W10"/>
    <mergeCell ref="X9:AA9"/>
    <mergeCell ref="X10:AA10"/>
  </mergeCells>
  <phoneticPr fontId="1"/>
  <conditionalFormatting sqref="F9">
    <cfRule type="containsBlanks" dxfId="26" priority="1">
      <formula>LEN(TRIM(F9))=0</formula>
    </cfRule>
  </conditionalFormatting>
  <conditionalFormatting sqref="F11 F12:T15 AA12:AB15">
    <cfRule type="expression" dxfId="25" priority="26">
      <formula>#REF!="複数回（別日）"</formula>
    </cfRule>
  </conditionalFormatting>
  <conditionalFormatting sqref="F11 AA15:AB15">
    <cfRule type="expression" dxfId="24" priority="25">
      <formula>#REF!="一回のみ"</formula>
    </cfRule>
  </conditionalFormatting>
  <conditionalFormatting sqref="F21">
    <cfRule type="containsBlanks" dxfId="23" priority="12">
      <formula>LEN(TRIM(F21))=0</formula>
    </cfRule>
  </conditionalFormatting>
  <conditionalFormatting sqref="F12:T15 AA12:AB15">
    <cfRule type="notContainsBlanks" dxfId="22" priority="35">
      <formula>LEN(TRIM(F12))&gt;0</formula>
    </cfRule>
  </conditionalFormatting>
  <conditionalFormatting sqref="H22">
    <cfRule type="containsBlanks" dxfId="21" priority="11">
      <formula>LEN(TRIM(H22))=0</formula>
    </cfRule>
  </conditionalFormatting>
  <conditionalFormatting sqref="H25">
    <cfRule type="containsBlanks" dxfId="20" priority="9">
      <formula>LEN(TRIM(H25))=0</formula>
    </cfRule>
  </conditionalFormatting>
  <conditionalFormatting sqref="H32">
    <cfRule type="containsBlanks" dxfId="19" priority="8">
      <formula>LEN(TRIM(H32))=0</formula>
    </cfRule>
  </conditionalFormatting>
  <conditionalFormatting sqref="I22:I29">
    <cfRule type="containsBlanks" dxfId="18" priority="3">
      <formula>LEN(TRIM(I22))=0</formula>
    </cfRule>
  </conditionalFormatting>
  <conditionalFormatting sqref="I33">
    <cfRule type="containsBlanks" dxfId="17" priority="2">
      <formula>LEN(TRIM(I33))=0</formula>
    </cfRule>
  </conditionalFormatting>
  <conditionalFormatting sqref="J18:P19">
    <cfRule type="expression" dxfId="16" priority="23">
      <formula>AND($J$18="JRC（青少年赤十字）加盟校",$J$19="大人＆児童・生徒")</formula>
    </cfRule>
    <cfRule type="expression" dxfId="15" priority="24">
      <formula>AND($J$18="JRC（青少年赤十字）加盟校",$J$19="児童・生徒")</formula>
    </cfRule>
  </conditionalFormatting>
  <conditionalFormatting sqref="T6:T7">
    <cfRule type="containsBlanks" dxfId="14" priority="13">
      <formula>LEN(TRIM(T6))=0</formula>
    </cfRule>
  </conditionalFormatting>
  <dataValidations count="4">
    <dataValidation type="list" allowBlank="1" showInputMessage="1" showErrorMessage="1" sqref="F9" xr:uid="{8F069114-2228-4CC8-A31D-F442F1E5FCB4}">
      <formula1>救急法</formula1>
    </dataValidation>
    <dataValidation type="list" allowBlank="1" showInputMessage="1" showErrorMessage="1" sqref="J19:P19" xr:uid="{568E196A-B49C-485E-8046-570A82D6174B}">
      <formula1>"選択してください,教職員・PTA・保護者,児童・生徒,大人＆児童・生徒"</formula1>
    </dataValidation>
    <dataValidation type="list" allowBlank="1" showInputMessage="1" showErrorMessage="1" sqref="J18:P18" xr:uid="{15A9E4A7-2636-4E2C-8B1A-1C4B689E045F}">
      <formula1>"選択してください,JRC（青少年赤十字）加盟校,JRC未加盟校"</formula1>
    </dataValidation>
    <dataValidation type="list" allowBlank="1" showInputMessage="1" showErrorMessage="1" sqref="J20 Q20 Q30" xr:uid="{A7108A8C-0146-4470-A9C5-238287001E83}">
      <formula1>"教職員・PTA・保護者,生徒"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33</xdr:row>
                    <xdr:rowOff>7620</xdr:rowOff>
                  </from>
                  <to>
                    <xdr:col>14</xdr:col>
                    <xdr:colOff>68580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27</xdr:col>
                    <xdr:colOff>68580</xdr:colOff>
                    <xdr:row>7</xdr:row>
                    <xdr:rowOff>213360</xdr:rowOff>
                  </from>
                  <to>
                    <xdr:col>27</xdr:col>
                    <xdr:colOff>426720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27</xdr:col>
                    <xdr:colOff>76200</xdr:colOff>
                    <xdr:row>8</xdr:row>
                    <xdr:rowOff>220980</xdr:rowOff>
                  </from>
                  <to>
                    <xdr:col>27</xdr:col>
                    <xdr:colOff>434340</xdr:colOff>
                    <xdr:row>9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EC0-B130-453A-BBCA-B2817DDD5293}">
  <sheetPr>
    <tabColor theme="5" tint="0.59999389629810485"/>
  </sheetPr>
  <dimension ref="A1:AB52"/>
  <sheetViews>
    <sheetView tabSelected="1" view="pageBreakPreview" zoomScale="90" zoomScaleNormal="70" zoomScaleSheetLayoutView="90" workbookViewId="0">
      <selection activeCell="F9" sqref="F9:W10"/>
    </sheetView>
  </sheetViews>
  <sheetFormatPr defaultColWidth="9" defaultRowHeight="18.75" customHeight="1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3" width="2.69921875" style="1" customWidth="1"/>
    <col min="24" max="24" width="15.796875" style="13" customWidth="1"/>
    <col min="25" max="25" width="6" style="1" customWidth="1"/>
    <col min="26" max="26" width="39.09765625" style="1" hidden="1" customWidth="1"/>
    <col min="27" max="27" width="18.796875" style="1" hidden="1" customWidth="1"/>
    <col min="28" max="28" width="17.796875" style="1" hidden="1" customWidth="1"/>
    <col min="29" max="29" width="8" style="1" customWidth="1"/>
    <col min="30" max="31" width="9" style="1" customWidth="1"/>
    <col min="32" max="16384" width="9" style="1"/>
  </cols>
  <sheetData>
    <row r="1" spans="1:28" ht="18.75" customHeight="1">
      <c r="Y1" s="2" t="s">
        <v>103</v>
      </c>
    </row>
    <row r="2" spans="1:28" ht="27" customHeight="1">
      <c r="A2" s="123" t="s">
        <v>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" t="s">
        <v>98</v>
      </c>
      <c r="AA2" s="69"/>
    </row>
    <row r="3" spans="1:28" ht="10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Y3" s="13"/>
      <c r="Z3" s="1" t="s">
        <v>29</v>
      </c>
      <c r="AA3" s="69"/>
    </row>
    <row r="4" spans="1:28" ht="22.2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2" t="s">
        <v>30</v>
      </c>
      <c r="T4" s="124"/>
      <c r="U4" s="124"/>
      <c r="V4" s="124"/>
      <c r="W4" s="124"/>
      <c r="X4" s="124"/>
      <c r="Y4" s="124"/>
      <c r="Z4" s="65" t="s">
        <v>106</v>
      </c>
      <c r="AA4" s="70" t="s">
        <v>104</v>
      </c>
      <c r="AB4" s="73" t="s">
        <v>105</v>
      </c>
    </row>
    <row r="5" spans="1:28" ht="22.2" customHeight="1">
      <c r="A5" s="3" t="s">
        <v>32</v>
      </c>
      <c r="B5" s="4"/>
      <c r="C5" s="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Y5" s="13"/>
      <c r="Z5" s="1" t="s">
        <v>33</v>
      </c>
    </row>
    <row r="6" spans="1:28" ht="22.2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"/>
      <c r="R6" s="13"/>
      <c r="S6" s="2" t="s">
        <v>34</v>
      </c>
      <c r="T6" s="125"/>
      <c r="U6" s="125"/>
      <c r="V6" s="125"/>
      <c r="W6" s="125"/>
      <c r="X6" s="125"/>
      <c r="Y6" s="125"/>
      <c r="Z6" s="1" t="s">
        <v>36</v>
      </c>
    </row>
    <row r="7" spans="1:28" ht="22.2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  <c r="R7" s="13"/>
      <c r="S7" s="2" t="s">
        <v>96</v>
      </c>
      <c r="T7" s="126"/>
      <c r="U7" s="126"/>
      <c r="V7" s="126"/>
      <c r="W7" s="126"/>
      <c r="X7" s="126"/>
      <c r="Y7" s="126"/>
    </row>
    <row r="8" spans="1:28" ht="18.60000000000000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Y8" s="13"/>
    </row>
    <row r="9" spans="1:28" ht="21" customHeight="1">
      <c r="B9" s="97" t="s">
        <v>38</v>
      </c>
      <c r="C9" s="98"/>
      <c r="D9" s="98"/>
      <c r="E9" s="99"/>
      <c r="F9" s="147" t="s">
        <v>98</v>
      </c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74" t="str">
        <f>IF(F9=Z4,"シートタイプ","")</f>
        <v/>
      </c>
      <c r="Y9" s="72"/>
    </row>
    <row r="10" spans="1:28" ht="21" customHeight="1">
      <c r="B10" s="100"/>
      <c r="C10" s="101"/>
      <c r="D10" s="101"/>
      <c r="E10" s="102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74" t="str">
        <f>IF(F9=Z4,"一方向弁付きタイプ","")</f>
        <v/>
      </c>
      <c r="Y10" s="71"/>
    </row>
    <row r="11" spans="1:28" ht="15.6" customHeight="1">
      <c r="A11" s="13"/>
      <c r="B11" s="127" t="s">
        <v>39</v>
      </c>
      <c r="C11" s="128"/>
      <c r="D11" s="128"/>
      <c r="E11" s="129"/>
      <c r="F11" s="136" t="s">
        <v>40</v>
      </c>
      <c r="G11" s="137"/>
      <c r="H11" s="137"/>
      <c r="I11" s="137"/>
      <c r="J11" s="137"/>
      <c r="K11" s="137"/>
      <c r="L11" s="138"/>
      <c r="M11" s="136" t="s">
        <v>41</v>
      </c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6" t="s">
        <v>83</v>
      </c>
      <c r="Y11" s="138"/>
    </row>
    <row r="12" spans="1:28" ht="18.75" customHeight="1">
      <c r="A12" s="13"/>
      <c r="B12" s="130"/>
      <c r="C12" s="131"/>
      <c r="D12" s="131"/>
      <c r="E12" s="132"/>
      <c r="F12" s="139"/>
      <c r="G12" s="140"/>
      <c r="H12" s="140"/>
      <c r="I12" s="140"/>
      <c r="J12" s="140"/>
      <c r="K12" s="140"/>
      <c r="L12" s="141"/>
      <c r="M12" s="142"/>
      <c r="N12" s="142"/>
      <c r="O12" s="142"/>
      <c r="P12" s="38" t="s">
        <v>43</v>
      </c>
      <c r="Q12" s="142"/>
      <c r="R12" s="142"/>
      <c r="S12" s="143"/>
      <c r="T12" s="144">
        <f>Q12-M12</f>
        <v>0</v>
      </c>
      <c r="U12" s="145"/>
      <c r="V12" s="145"/>
      <c r="W12" s="145"/>
      <c r="X12" s="31"/>
      <c r="Y12" s="28" t="s">
        <v>44</v>
      </c>
      <c r="Z12" s="1" t="str">
        <f>IF(F12=0,"",TEXT(F12,"m月d日"))</f>
        <v/>
      </c>
    </row>
    <row r="13" spans="1:28" ht="18.75" customHeight="1">
      <c r="A13" s="13"/>
      <c r="B13" s="130"/>
      <c r="C13" s="131"/>
      <c r="D13" s="131"/>
      <c r="E13" s="132"/>
      <c r="F13" s="146"/>
      <c r="G13" s="146"/>
      <c r="H13" s="146"/>
      <c r="I13" s="146"/>
      <c r="J13" s="146"/>
      <c r="K13" s="146"/>
      <c r="L13" s="146"/>
      <c r="M13" s="142"/>
      <c r="N13" s="142"/>
      <c r="O13" s="142"/>
      <c r="P13" s="38" t="s">
        <v>43</v>
      </c>
      <c r="Q13" s="142"/>
      <c r="R13" s="142"/>
      <c r="S13" s="143"/>
      <c r="T13" s="144">
        <f t="shared" ref="T13:T15" si="0">Q13-M13</f>
        <v>0</v>
      </c>
      <c r="U13" s="145"/>
      <c r="V13" s="145"/>
      <c r="W13" s="145"/>
      <c r="X13" s="31"/>
      <c r="Y13" s="28" t="s">
        <v>44</v>
      </c>
      <c r="Z13" s="1" t="str">
        <f>IF(F13=0,"", ","&amp;TEXT(F13,"m月d日"))</f>
        <v/>
      </c>
    </row>
    <row r="14" spans="1:28" ht="18.75" customHeight="1">
      <c r="A14" s="13"/>
      <c r="B14" s="130"/>
      <c r="C14" s="131"/>
      <c r="D14" s="131"/>
      <c r="E14" s="132"/>
      <c r="F14" s="146"/>
      <c r="G14" s="146"/>
      <c r="H14" s="146"/>
      <c r="I14" s="146"/>
      <c r="J14" s="146"/>
      <c r="K14" s="146"/>
      <c r="L14" s="146"/>
      <c r="M14" s="142"/>
      <c r="N14" s="142"/>
      <c r="O14" s="142"/>
      <c r="P14" s="38" t="s">
        <v>43</v>
      </c>
      <c r="Q14" s="142"/>
      <c r="R14" s="142"/>
      <c r="S14" s="143"/>
      <c r="T14" s="144">
        <f t="shared" si="0"/>
        <v>0</v>
      </c>
      <c r="U14" s="145"/>
      <c r="V14" s="145"/>
      <c r="W14" s="145"/>
      <c r="X14" s="31"/>
      <c r="Y14" s="28" t="s">
        <v>44</v>
      </c>
      <c r="Z14" s="1" t="str">
        <f>IF(F14=0,"", ","&amp;TEXT(F14,"m月d日"))</f>
        <v/>
      </c>
    </row>
    <row r="15" spans="1:28" ht="18.75" customHeight="1">
      <c r="A15" s="13"/>
      <c r="B15" s="133"/>
      <c r="C15" s="134"/>
      <c r="D15" s="134"/>
      <c r="E15" s="135"/>
      <c r="F15" s="146"/>
      <c r="G15" s="146"/>
      <c r="H15" s="146"/>
      <c r="I15" s="146"/>
      <c r="J15" s="146"/>
      <c r="K15" s="146"/>
      <c r="L15" s="146"/>
      <c r="M15" s="142"/>
      <c r="N15" s="142"/>
      <c r="O15" s="142"/>
      <c r="P15" s="38" t="s">
        <v>43</v>
      </c>
      <c r="Q15" s="142"/>
      <c r="R15" s="142"/>
      <c r="S15" s="143"/>
      <c r="T15" s="144">
        <f t="shared" si="0"/>
        <v>0</v>
      </c>
      <c r="U15" s="145"/>
      <c r="V15" s="145"/>
      <c r="W15" s="145"/>
      <c r="X15" s="31"/>
      <c r="Y15" s="28" t="s">
        <v>44</v>
      </c>
      <c r="Z15" s="1" t="str">
        <f t="shared" ref="Z15" si="1">IF(F15=0,"", ","&amp;TEXT(F15,"m月d日"))</f>
        <v/>
      </c>
    </row>
    <row r="16" spans="1:28" ht="18.75" customHeight="1">
      <c r="A16" s="13"/>
      <c r="B16" s="109" t="s">
        <v>45</v>
      </c>
      <c r="C16" s="110"/>
      <c r="D16" s="110"/>
      <c r="E16" s="111"/>
      <c r="F16" s="149">
        <f>X12</f>
        <v>0</v>
      </c>
      <c r="G16" s="150"/>
      <c r="H16" s="150"/>
      <c r="I16" s="5" t="s">
        <v>46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3"/>
    </row>
    <row r="17" spans="1:25" ht="18.75" customHeight="1">
      <c r="A17" s="13"/>
      <c r="B17" s="109"/>
      <c r="C17" s="110"/>
      <c r="D17" s="110"/>
      <c r="E17" s="111"/>
      <c r="F17" s="21" t="s">
        <v>47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3"/>
    </row>
    <row r="18" spans="1:25" ht="18.75" customHeight="1">
      <c r="A18" s="13"/>
      <c r="B18" s="109"/>
      <c r="C18" s="110"/>
      <c r="D18" s="110"/>
      <c r="E18" s="111"/>
      <c r="F18" s="3" t="s">
        <v>48</v>
      </c>
      <c r="G18" s="13"/>
      <c r="H18" s="13"/>
      <c r="I18" s="5"/>
      <c r="J18" s="156" t="s">
        <v>84</v>
      </c>
      <c r="K18" s="156"/>
      <c r="L18" s="156"/>
      <c r="M18" s="156"/>
      <c r="N18" s="156"/>
      <c r="O18" s="156"/>
      <c r="P18" s="156"/>
      <c r="Q18" s="13"/>
      <c r="R18" s="13"/>
      <c r="S18" s="13"/>
      <c r="T18" s="13"/>
      <c r="U18" s="13"/>
      <c r="V18" s="13"/>
      <c r="W18" s="13"/>
      <c r="Y18" s="14"/>
    </row>
    <row r="19" spans="1:25" ht="18.600000000000001" customHeight="1">
      <c r="A19" s="13"/>
      <c r="B19" s="100"/>
      <c r="C19" s="101"/>
      <c r="D19" s="101"/>
      <c r="E19" s="102"/>
      <c r="F19" s="3" t="s">
        <v>49</v>
      </c>
      <c r="G19" s="13"/>
      <c r="H19" s="13"/>
      <c r="I19" s="5"/>
      <c r="J19" s="118" t="s">
        <v>84</v>
      </c>
      <c r="K19" s="118"/>
      <c r="L19" s="118"/>
      <c r="M19" s="118"/>
      <c r="N19" s="118"/>
      <c r="O19" s="118"/>
      <c r="P19" s="118"/>
      <c r="Q19" s="13"/>
      <c r="R19" s="13"/>
      <c r="S19" s="13"/>
      <c r="T19" s="13"/>
      <c r="U19" s="13"/>
      <c r="V19" s="13"/>
      <c r="W19" s="13"/>
      <c r="Y19" s="14"/>
    </row>
    <row r="20" spans="1:25" ht="22.2" customHeight="1">
      <c r="A20" s="13"/>
      <c r="B20" s="97" t="s">
        <v>51</v>
      </c>
      <c r="C20" s="98"/>
      <c r="D20" s="98"/>
      <c r="E20" s="99"/>
      <c r="F20" s="30" t="s">
        <v>52</v>
      </c>
      <c r="G20" s="15"/>
      <c r="H20" s="1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5"/>
      <c r="Y20" s="16"/>
    </row>
    <row r="21" spans="1:25" ht="22.2" customHeight="1">
      <c r="A21" s="13"/>
      <c r="B21" s="109"/>
      <c r="C21" s="110"/>
      <c r="D21" s="110"/>
      <c r="E21" s="111"/>
      <c r="F21" s="35"/>
      <c r="G21" s="36"/>
      <c r="H21" s="36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5"/>
    </row>
    <row r="22" spans="1:25" ht="22.2" customHeight="1">
      <c r="A22" s="13"/>
      <c r="B22" s="109"/>
      <c r="C22" s="110"/>
      <c r="D22" s="110"/>
      <c r="E22" s="111"/>
      <c r="F22" s="95" t="s">
        <v>54</v>
      </c>
      <c r="G22" s="96"/>
      <c r="H22" s="7" t="s">
        <v>55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20"/>
    </row>
    <row r="23" spans="1:25" ht="22.2" customHeight="1">
      <c r="A23" s="13"/>
      <c r="B23" s="100"/>
      <c r="C23" s="101"/>
      <c r="D23" s="101"/>
      <c r="E23" s="102"/>
      <c r="F23" s="11"/>
      <c r="G23" s="12"/>
      <c r="H23" s="12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2"/>
    </row>
    <row r="24" spans="1:25" ht="22.2" customHeight="1">
      <c r="A24" s="13"/>
      <c r="B24" s="97" t="s">
        <v>58</v>
      </c>
      <c r="C24" s="98"/>
      <c r="D24" s="98"/>
      <c r="E24" s="99"/>
      <c r="F24" s="95" t="s">
        <v>59</v>
      </c>
      <c r="G24" s="96"/>
      <c r="H24" s="9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7"/>
    </row>
    <row r="25" spans="1:25" ht="22.2" customHeight="1">
      <c r="A25" s="13"/>
      <c r="B25" s="109"/>
      <c r="C25" s="110"/>
      <c r="D25" s="110"/>
      <c r="E25" s="111"/>
      <c r="F25" s="112" t="s">
        <v>54</v>
      </c>
      <c r="G25" s="113"/>
      <c r="H25" s="7" t="s">
        <v>55</v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4"/>
    </row>
    <row r="26" spans="1:25" ht="22.2" customHeight="1">
      <c r="A26" s="13"/>
      <c r="B26" s="109"/>
      <c r="C26" s="110"/>
      <c r="D26" s="110"/>
      <c r="E26" s="111"/>
      <c r="F26" s="11"/>
      <c r="G26" s="12"/>
      <c r="H26" s="12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4"/>
    </row>
    <row r="27" spans="1:25" ht="22.2" customHeight="1">
      <c r="A27" s="13"/>
      <c r="B27" s="109"/>
      <c r="C27" s="110"/>
      <c r="D27" s="110"/>
      <c r="E27" s="111"/>
      <c r="F27" s="112" t="s">
        <v>62</v>
      </c>
      <c r="G27" s="113"/>
      <c r="H27" s="11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4"/>
    </row>
    <row r="28" spans="1:25" ht="22.2" customHeight="1">
      <c r="A28" s="13"/>
      <c r="B28" s="109"/>
      <c r="C28" s="110"/>
      <c r="D28" s="110"/>
      <c r="E28" s="111"/>
      <c r="F28" s="112" t="s">
        <v>64</v>
      </c>
      <c r="G28" s="113"/>
      <c r="H28" s="11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1:25" ht="22.2" customHeight="1">
      <c r="A29" s="13"/>
      <c r="B29" s="100"/>
      <c r="C29" s="101"/>
      <c r="D29" s="101"/>
      <c r="E29" s="102"/>
      <c r="F29" s="91" t="s">
        <v>66</v>
      </c>
      <c r="G29" s="92"/>
      <c r="H29" s="92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4"/>
    </row>
    <row r="30" spans="1:25" ht="22.2" customHeight="1">
      <c r="A30" s="13"/>
      <c r="B30" s="97" t="s">
        <v>68</v>
      </c>
      <c r="C30" s="98"/>
      <c r="D30" s="98"/>
      <c r="E30" s="99"/>
      <c r="F30" s="29" t="s">
        <v>69</v>
      </c>
      <c r="G30" s="24"/>
      <c r="H30" s="24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4"/>
      <c r="Y30" s="25"/>
    </row>
    <row r="31" spans="1:25" ht="22.2" customHeight="1">
      <c r="A31" s="13"/>
      <c r="B31" s="109"/>
      <c r="C31" s="110"/>
      <c r="D31" s="110"/>
      <c r="E31" s="111"/>
      <c r="F31" s="112" t="s">
        <v>59</v>
      </c>
      <c r="G31" s="113"/>
      <c r="H31" s="11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4"/>
    </row>
    <row r="32" spans="1:25" ht="22.2" customHeight="1">
      <c r="A32" s="13"/>
      <c r="B32" s="109"/>
      <c r="C32" s="110"/>
      <c r="D32" s="110"/>
      <c r="E32" s="111"/>
      <c r="F32" s="112" t="s">
        <v>54</v>
      </c>
      <c r="G32" s="113"/>
      <c r="H32" s="7" t="s">
        <v>55</v>
      </c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4"/>
    </row>
    <row r="33" spans="1:26" ht="22.2" customHeight="1">
      <c r="A33" s="13"/>
      <c r="B33" s="100"/>
      <c r="C33" s="101"/>
      <c r="D33" s="101"/>
      <c r="E33" s="102"/>
      <c r="F33" s="17"/>
      <c r="G33" s="18"/>
      <c r="H33" s="18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5"/>
    </row>
    <row r="34" spans="1:26" ht="22.2" customHeight="1">
      <c r="A34" s="13"/>
      <c r="B34" s="151" t="s">
        <v>71</v>
      </c>
      <c r="C34" s="152"/>
      <c r="D34" s="152"/>
      <c r="E34" s="153"/>
      <c r="F34" s="75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0"/>
    </row>
    <row r="35" spans="1:26" ht="22.2" customHeight="1">
      <c r="A35" s="13"/>
      <c r="B35" s="97" t="s">
        <v>72</v>
      </c>
      <c r="C35" s="98"/>
      <c r="D35" s="98"/>
      <c r="E35" s="99"/>
      <c r="F35" s="103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5"/>
    </row>
    <row r="36" spans="1:26" ht="22.2" customHeight="1">
      <c r="A36" s="13"/>
      <c r="B36" s="100"/>
      <c r="C36" s="101"/>
      <c r="D36" s="101"/>
      <c r="E36" s="102"/>
      <c r="F36" s="106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8"/>
    </row>
    <row r="37" spans="1:26" ht="22.2" customHeight="1">
      <c r="A37" s="13"/>
      <c r="B37" s="9" t="s">
        <v>73</v>
      </c>
      <c r="C37" s="9"/>
      <c r="D37" s="13"/>
      <c r="E37" s="13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6" ht="15" customHeight="1" thickBo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8"/>
      <c r="Y38" s="57"/>
    </row>
    <row r="39" spans="1:26" ht="14.4" customHeight="1">
      <c r="B39" s="1" t="s">
        <v>74</v>
      </c>
      <c r="Z39" s="65"/>
    </row>
    <row r="40" spans="1:26" ht="14.4" customHeight="1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83" t="s">
        <v>99</v>
      </c>
      <c r="W40" s="83"/>
      <c r="X40" s="83"/>
      <c r="Z40" s="65"/>
    </row>
    <row r="41" spans="1:26" ht="14.4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83" t="s">
        <v>100</v>
      </c>
      <c r="W41" s="83"/>
      <c r="X41" s="83"/>
      <c r="Z41" s="65"/>
    </row>
    <row r="42" spans="1:26" ht="14.4" customHeight="1">
      <c r="B42" s="90">
        <f>T6</f>
        <v>0</v>
      </c>
      <c r="C42" s="90"/>
      <c r="D42" s="90"/>
      <c r="E42" s="90"/>
      <c r="F42" s="90"/>
      <c r="G42" s="90"/>
      <c r="H42" s="90"/>
      <c r="I42" s="90"/>
      <c r="J42" s="90"/>
      <c r="K42" s="90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59"/>
      <c r="W42" s="59"/>
      <c r="X42" s="60"/>
      <c r="Z42" s="65"/>
    </row>
    <row r="43" spans="1:26" ht="14.4" customHeight="1">
      <c r="B43" s="90" t="str">
        <f>T7&amp;"　　"&amp;"様"</f>
        <v>　　様</v>
      </c>
      <c r="C43" s="90"/>
      <c r="D43" s="90"/>
      <c r="E43" s="90"/>
      <c r="F43" s="90"/>
      <c r="G43" s="90"/>
      <c r="H43" s="90"/>
      <c r="I43" s="90"/>
      <c r="J43" s="90"/>
      <c r="K43" s="90"/>
      <c r="L43" s="59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55"/>
      <c r="Z43" s="65"/>
    </row>
    <row r="44" spans="1:26" ht="14.4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55"/>
      <c r="Z44" s="65"/>
    </row>
    <row r="45" spans="1:26" ht="22.2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83" t="s">
        <v>77</v>
      </c>
      <c r="T45" s="83"/>
      <c r="U45" s="83"/>
      <c r="V45" s="83"/>
      <c r="W45" s="83"/>
      <c r="X45" s="83"/>
      <c r="Z45" s="65"/>
    </row>
    <row r="46" spans="1:26" ht="22.2" customHeigh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59"/>
      <c r="M46" s="59"/>
      <c r="N46" s="59"/>
      <c r="O46" s="59"/>
      <c r="P46" s="32"/>
      <c r="Q46" s="32"/>
      <c r="R46" s="32"/>
      <c r="S46" s="32"/>
      <c r="T46" s="32"/>
      <c r="U46" s="32"/>
      <c r="V46" s="83" t="s">
        <v>78</v>
      </c>
      <c r="W46" s="83"/>
      <c r="X46" s="83"/>
      <c r="Z46" s="65"/>
    </row>
    <row r="47" spans="1:26" ht="22.2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62"/>
      <c r="Z47" s="65"/>
    </row>
    <row r="48" spans="1:26" ht="22.2" customHeight="1">
      <c r="B48" s="66" t="s">
        <v>101</v>
      </c>
      <c r="C48" s="32"/>
      <c r="D48" s="32"/>
      <c r="E48" s="32"/>
      <c r="F48" s="32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55"/>
      <c r="Z48" s="65"/>
    </row>
    <row r="49" spans="2:26" ht="22.2" customHeight="1">
      <c r="B49" s="77" t="s">
        <v>81</v>
      </c>
      <c r="C49" s="78"/>
      <c r="D49" s="79"/>
      <c r="E49" s="84">
        <f>F12+F13+F14+F15</f>
        <v>0</v>
      </c>
      <c r="F49" s="85"/>
      <c r="G49" s="85"/>
      <c r="H49" s="85"/>
      <c r="I49" s="85"/>
      <c r="J49" s="85"/>
      <c r="K49" s="85"/>
      <c r="L49" s="85"/>
      <c r="M49" s="85"/>
      <c r="N49" s="86"/>
      <c r="W49" s="7"/>
      <c r="X49" s="7"/>
      <c r="Z49" s="65"/>
    </row>
    <row r="50" spans="2:26" ht="22.2" customHeight="1">
      <c r="B50" s="77" t="s">
        <v>38</v>
      </c>
      <c r="C50" s="78"/>
      <c r="D50" s="79"/>
      <c r="E50" s="87" t="str">
        <f>F9</f>
        <v>（コースを選択してください）※プルダウン</v>
      </c>
      <c r="F50" s="88"/>
      <c r="G50" s="88"/>
      <c r="H50" s="88"/>
      <c r="I50" s="88"/>
      <c r="J50" s="88"/>
      <c r="K50" s="88"/>
      <c r="L50" s="88"/>
      <c r="M50" s="88"/>
      <c r="N50" s="89"/>
      <c r="X50" s="1"/>
      <c r="Z50" s="65"/>
    </row>
    <row r="51" spans="2:26" ht="22.2" customHeight="1">
      <c r="B51" s="77" t="s">
        <v>82</v>
      </c>
      <c r="C51" s="78"/>
      <c r="D51" s="79"/>
      <c r="E51" s="80"/>
      <c r="F51" s="81"/>
      <c r="G51" s="81"/>
      <c r="H51" s="81"/>
      <c r="I51" s="81"/>
      <c r="J51" s="81"/>
      <c r="K51" s="81"/>
      <c r="L51" s="81"/>
      <c r="M51" s="81"/>
      <c r="N51" s="82"/>
      <c r="X51" s="1"/>
      <c r="Z51" s="65"/>
    </row>
    <row r="52" spans="2:26" ht="22.2" customHeight="1">
      <c r="B52" s="56"/>
      <c r="V52" s="67"/>
      <c r="W52" s="67"/>
      <c r="X52" s="68"/>
      <c r="Z52" s="65"/>
    </row>
  </sheetData>
  <sheetProtection algorithmName="SHA-512" hashValue="KCFQvvt3az8ignKRcf+xDAFLF5XmmnUzdwZ80Qpj5FowjGReg9ZT3h0yFuYtmhrmaFHbe6E6K5WftJrS8h2NBg==" saltValue="56ENCeWw9MsjQnrJZ5GGFQ==" spinCount="100000" sheet="1" selectLockedCells="1"/>
  <mergeCells count="68">
    <mergeCell ref="B9:E10"/>
    <mergeCell ref="F9:W10"/>
    <mergeCell ref="F16:H16"/>
    <mergeCell ref="B34:E34"/>
    <mergeCell ref="B24:E29"/>
    <mergeCell ref="I21:Y21"/>
    <mergeCell ref="F15:L15"/>
    <mergeCell ref="M15:O15"/>
    <mergeCell ref="Q15:S15"/>
    <mergeCell ref="T15:W15"/>
    <mergeCell ref="F14:L14"/>
    <mergeCell ref="M14:O14"/>
    <mergeCell ref="Q14:S14"/>
    <mergeCell ref="T14:W14"/>
    <mergeCell ref="B16:E19"/>
    <mergeCell ref="J18:P18"/>
    <mergeCell ref="A2:Y2"/>
    <mergeCell ref="T4:Y4"/>
    <mergeCell ref="T6:Y6"/>
    <mergeCell ref="T7:Y7"/>
    <mergeCell ref="B11:E15"/>
    <mergeCell ref="F11:L11"/>
    <mergeCell ref="M11:W11"/>
    <mergeCell ref="X11:Y11"/>
    <mergeCell ref="F12:L12"/>
    <mergeCell ref="M12:O12"/>
    <mergeCell ref="Q12:S12"/>
    <mergeCell ref="T12:W12"/>
    <mergeCell ref="F13:L13"/>
    <mergeCell ref="M13:O13"/>
    <mergeCell ref="Q13:S13"/>
    <mergeCell ref="T13:W13"/>
    <mergeCell ref="I26:Y26"/>
    <mergeCell ref="F27:H27"/>
    <mergeCell ref="I27:Y27"/>
    <mergeCell ref="J19:P19"/>
    <mergeCell ref="B20:E23"/>
    <mergeCell ref="F22:G22"/>
    <mergeCell ref="I22:Y22"/>
    <mergeCell ref="I23:Y23"/>
    <mergeCell ref="F29:H29"/>
    <mergeCell ref="I29:Y29"/>
    <mergeCell ref="F24:H24"/>
    <mergeCell ref="B35:E36"/>
    <mergeCell ref="F35:Y36"/>
    <mergeCell ref="B30:E33"/>
    <mergeCell ref="F31:H31"/>
    <mergeCell ref="I31:Y31"/>
    <mergeCell ref="F32:G32"/>
    <mergeCell ref="I32:Y32"/>
    <mergeCell ref="I33:Y33"/>
    <mergeCell ref="F28:H28"/>
    <mergeCell ref="I28:Y28"/>
    <mergeCell ref="I24:Y24"/>
    <mergeCell ref="F25:G25"/>
    <mergeCell ref="I25:Y25"/>
    <mergeCell ref="V40:X40"/>
    <mergeCell ref="V41:X41"/>
    <mergeCell ref="B42:K42"/>
    <mergeCell ref="B43:K43"/>
    <mergeCell ref="S45:X45"/>
    <mergeCell ref="B51:D51"/>
    <mergeCell ref="E51:N51"/>
    <mergeCell ref="V46:X46"/>
    <mergeCell ref="B49:D49"/>
    <mergeCell ref="E49:N49"/>
    <mergeCell ref="B50:D50"/>
    <mergeCell ref="E50:N50"/>
  </mergeCells>
  <phoneticPr fontId="1"/>
  <conditionalFormatting sqref="F11 F12:T15 X12:Y15">
    <cfRule type="expression" dxfId="13" priority="15">
      <formula>#REF!="複数回（別日）"</formula>
    </cfRule>
  </conditionalFormatting>
  <conditionalFormatting sqref="F11 X15:Y15">
    <cfRule type="expression" dxfId="12" priority="14">
      <formula>#REF!="一回のみ"</formula>
    </cfRule>
  </conditionalFormatting>
  <conditionalFormatting sqref="F21">
    <cfRule type="expression" dxfId="11" priority="1">
      <formula>F21=""</formula>
    </cfRule>
    <cfRule type="containsBlanks" dxfId="10" priority="22">
      <formula>LEN(TRIM(F21))=0</formula>
    </cfRule>
  </conditionalFormatting>
  <conditionalFormatting sqref="F12:T15 X12:Y15">
    <cfRule type="notContainsBlanks" dxfId="9" priority="26">
      <formula>LEN(TRIM(F12))&gt;0</formula>
    </cfRule>
  </conditionalFormatting>
  <conditionalFormatting sqref="H25">
    <cfRule type="containsBlanks" dxfId="8" priority="19">
      <formula>LEN(TRIM(H25))=0</formula>
    </cfRule>
  </conditionalFormatting>
  <conditionalFormatting sqref="H32">
    <cfRule type="containsBlanks" dxfId="7" priority="18">
      <formula>LEN(TRIM(H32))=0</formula>
    </cfRule>
  </conditionalFormatting>
  <conditionalFormatting sqref="I22:I29">
    <cfRule type="containsBlanks" dxfId="6" priority="8">
      <formula>LEN(TRIM(I22))=0</formula>
    </cfRule>
  </conditionalFormatting>
  <conditionalFormatting sqref="I31:I33">
    <cfRule type="containsBlanks" dxfId="5" priority="7">
      <formula>LEN(TRIM(I31))=0</formula>
    </cfRule>
  </conditionalFormatting>
  <conditionalFormatting sqref="I21:Y21">
    <cfRule type="expression" dxfId="4" priority="2">
      <formula>I21=""</formula>
    </cfRule>
  </conditionalFormatting>
  <conditionalFormatting sqref="J18:P19">
    <cfRule type="expression" dxfId="3" priority="12">
      <formula>AND($J$18="JRC（青少年赤十字）加盟校",$J$19="大人＆児童・生徒")</formula>
    </cfRule>
    <cfRule type="expression" dxfId="2" priority="13">
      <formula>AND($J$18="JRC（青少年赤十字）加盟校",$J$19="児童・生徒")</formula>
    </cfRule>
  </conditionalFormatting>
  <conditionalFormatting sqref="T6:T7">
    <cfRule type="containsBlanks" dxfId="1" priority="24">
      <formula>LEN(TRIM(T6))=0</formula>
    </cfRule>
  </conditionalFormatting>
  <conditionalFormatting sqref="T4:Y4 F9 H22">
    <cfRule type="containsBlanks" dxfId="0" priority="21">
      <formula>LEN(TRIM(F4))=0</formula>
    </cfRule>
  </conditionalFormatting>
  <dataValidations count="4">
    <dataValidation type="list" allowBlank="1" showInputMessage="1" showErrorMessage="1" sqref="J20 Q20 Q30" xr:uid="{91DD5D45-2A1A-4F3F-8B54-F1C963530910}">
      <formula1>"教職員・PTA・保護者,生徒"</formula1>
    </dataValidation>
    <dataValidation type="list" allowBlank="1" showInputMessage="1" showErrorMessage="1" sqref="J18:P18" xr:uid="{9511B6A0-FF09-4301-8638-C3239508BEA3}">
      <formula1>"選択してください,JRC（青少年赤十字）加盟校,JRC未加盟校"</formula1>
    </dataValidation>
    <dataValidation type="list" allowBlank="1" showInputMessage="1" showErrorMessage="1" sqref="J19:P19" xr:uid="{D2368D7A-9CBC-4705-87EA-31723183E1C9}">
      <formula1>"選択してください,教職員・PTA・保護者,児童・生徒,大人＆児童・生徒"</formula1>
    </dataValidation>
    <dataValidation type="list" allowBlank="1" showInputMessage="1" showErrorMessage="1" sqref="F9" xr:uid="{12D8D63F-F5CC-465B-AF77-EC0497B7C059}">
      <formula1>救急法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5</xdr:col>
                    <xdr:colOff>22860</xdr:colOff>
                    <xdr:row>33</xdr:row>
                    <xdr:rowOff>7620</xdr:rowOff>
                  </from>
                  <to>
                    <xdr:col>14</xdr:col>
                    <xdr:colOff>68580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5" name="Check Box 6">
              <controlPr defaultSize="0" autoFill="0" autoLine="0" autoPict="0">
                <anchor moveWithCells="1">
                  <from>
                    <xdr:col>24</xdr:col>
                    <xdr:colOff>91440</xdr:colOff>
                    <xdr:row>8</xdr:row>
                    <xdr:rowOff>22860</xdr:rowOff>
                  </from>
                  <to>
                    <xdr:col>24</xdr:col>
                    <xdr:colOff>441960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6" name="Check Box 7">
              <controlPr defaultSize="0" autoFill="0" autoLine="0" autoPict="0">
                <anchor moveWithCells="1">
                  <from>
                    <xdr:col>24</xdr:col>
                    <xdr:colOff>99060</xdr:colOff>
                    <xdr:row>9</xdr:row>
                    <xdr:rowOff>7620</xdr:rowOff>
                  </from>
                  <to>
                    <xdr:col>24</xdr:col>
                    <xdr:colOff>441960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5F3B-4C40-4766-A039-6001046405AC}">
  <sheetPr>
    <tabColor theme="8" tint="0.79998168889431442"/>
  </sheetPr>
  <dimension ref="A1:E28"/>
  <sheetViews>
    <sheetView workbookViewId="0">
      <selection activeCell="E11" sqref="E11"/>
    </sheetView>
  </sheetViews>
  <sheetFormatPr defaultRowHeight="18"/>
  <cols>
    <col min="2" max="2" width="27.69921875" customWidth="1"/>
  </cols>
  <sheetData>
    <row r="1" spans="1:5">
      <c r="A1" t="s">
        <v>85</v>
      </c>
    </row>
    <row r="2" spans="1:5">
      <c r="A2" t="s">
        <v>86</v>
      </c>
    </row>
    <row r="3" spans="1:5">
      <c r="A3" t="s">
        <v>87</v>
      </c>
    </row>
    <row r="4" spans="1:5">
      <c r="A4" s="201" t="s">
        <v>88</v>
      </c>
      <c r="B4" s="201"/>
      <c r="C4" s="202" t="s">
        <v>89</v>
      </c>
      <c r="D4" s="202"/>
      <c r="E4" s="202"/>
    </row>
    <row r="5" spans="1:5">
      <c r="A5" s="47"/>
      <c r="B5" s="48" t="s">
        <v>90</v>
      </c>
    </row>
    <row r="6" spans="1:5">
      <c r="A6" s="47">
        <v>1</v>
      </c>
      <c r="B6" s="47"/>
    </row>
    <row r="7" spans="1:5">
      <c r="A7" s="47">
        <v>2</v>
      </c>
      <c r="B7" s="47"/>
    </row>
    <row r="8" spans="1:5">
      <c r="A8" s="47">
        <v>3</v>
      </c>
      <c r="B8" s="47"/>
    </row>
    <row r="9" spans="1:5">
      <c r="A9" s="47">
        <v>4</v>
      </c>
      <c r="B9" s="47"/>
    </row>
    <row r="10" spans="1:5">
      <c r="A10" s="47">
        <v>5</v>
      </c>
      <c r="B10" s="47"/>
    </row>
    <row r="11" spans="1:5">
      <c r="A11" s="47">
        <v>6</v>
      </c>
      <c r="B11" s="47"/>
    </row>
    <row r="12" spans="1:5">
      <c r="A12" s="47">
        <v>7</v>
      </c>
      <c r="B12" s="47"/>
    </row>
    <row r="13" spans="1:5">
      <c r="A13" s="47">
        <v>8</v>
      </c>
      <c r="B13" s="47"/>
    </row>
    <row r="14" spans="1:5">
      <c r="A14" s="47">
        <v>9</v>
      </c>
      <c r="B14" s="47"/>
    </row>
    <row r="15" spans="1:5">
      <c r="A15" s="47">
        <v>10</v>
      </c>
      <c r="B15" s="47"/>
    </row>
    <row r="16" spans="1:5">
      <c r="A16" s="47">
        <v>11</v>
      </c>
      <c r="B16" s="47"/>
    </row>
    <row r="17" spans="1:2">
      <c r="A17" s="47">
        <v>12</v>
      </c>
      <c r="B17" s="47"/>
    </row>
    <row r="18" spans="1:2">
      <c r="A18" s="47">
        <v>13</v>
      </c>
      <c r="B18" s="47"/>
    </row>
    <row r="19" spans="1:2">
      <c r="A19" s="47">
        <v>14</v>
      </c>
      <c r="B19" s="47"/>
    </row>
    <row r="20" spans="1:2">
      <c r="A20" s="47">
        <v>15</v>
      </c>
      <c r="B20" s="47"/>
    </row>
    <row r="21" spans="1:2">
      <c r="A21" s="47">
        <v>16</v>
      </c>
      <c r="B21" s="47"/>
    </row>
    <row r="22" spans="1:2">
      <c r="A22" s="47">
        <v>17</v>
      </c>
      <c r="B22" s="47"/>
    </row>
    <row r="23" spans="1:2">
      <c r="A23" s="47">
        <v>18</v>
      </c>
      <c r="B23" s="47"/>
    </row>
    <row r="24" spans="1:2">
      <c r="A24" s="47">
        <v>19</v>
      </c>
      <c r="B24" s="47"/>
    </row>
    <row r="25" spans="1:2">
      <c r="A25" s="47">
        <v>20</v>
      </c>
      <c r="B25" s="47"/>
    </row>
    <row r="26" spans="1:2">
      <c r="A26" t="s">
        <v>91</v>
      </c>
      <c r="B26" t="s">
        <v>92</v>
      </c>
    </row>
    <row r="27" spans="1:2">
      <c r="B27" t="s">
        <v>93</v>
      </c>
    </row>
    <row r="28" spans="1:2">
      <c r="B28" s="49" t="s">
        <v>94</v>
      </c>
    </row>
  </sheetData>
  <mergeCells count="2">
    <mergeCell ref="A4:B4"/>
    <mergeCell ref="C4:E4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68cf329cbf9b7d2ca896394ebd4294f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21a959e9c8427f953249a2ea8d23828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Props1.xml><?xml version="1.0" encoding="utf-8"?>
<ds:datastoreItem xmlns:ds="http://schemas.openxmlformats.org/officeDocument/2006/customXml" ds:itemID="{6FB81DB7-8210-4D1C-B10D-656437394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B8A446-5F3D-4EFD-9797-68D24BBB4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2C0B73-936E-4702-9776-DAAD7364D14B}">
  <ds:schemaRefs>
    <ds:schemaRef ds:uri="3e7fb39e-4c25-41c4-8641-01b3490dde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b14d44f-3665-45bb-b3f8-9dc4c5cdeb1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留意点</vt:lpstr>
      <vt:lpstr>記入例</vt:lpstr>
      <vt:lpstr>申込書</vt:lpstr>
      <vt:lpstr>名簿（受講証希望の場合のみ提出）</vt:lpstr>
      <vt:lpstr>記入例!Print_Area</vt:lpstr>
      <vt:lpstr>申込書!Print_Area</vt:lpstr>
      <vt:lpstr>留意点!Print_Area</vt:lpstr>
      <vt:lpstr>記入例!救急法</vt:lpstr>
      <vt:lpstr>申込書!救急法</vt:lpstr>
      <vt:lpstr>記入例!講習</vt:lpstr>
      <vt:lpstr>申込書!講習</vt:lpstr>
      <vt:lpstr>記入例!水上安全法</vt:lpstr>
      <vt:lpstr>申込書!水上安全法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初手隆宏</cp:lastModifiedBy>
  <cp:revision/>
  <dcterms:created xsi:type="dcterms:W3CDTF">2020-02-10T03:15:24Z</dcterms:created>
  <dcterms:modified xsi:type="dcterms:W3CDTF">2026-03-23T08:59:45Z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