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-takata.vs\Desktop\"/>
    </mc:Choice>
  </mc:AlternateContent>
  <xr:revisionPtr revIDLastSave="0" documentId="13_ncr:1_{271F893D-BEFB-442E-BCD9-927B9DABD5F6}" xr6:coauthVersionLast="47" xr6:coauthVersionMax="47" xr10:uidLastSave="{00000000-0000-0000-0000-000000000000}"/>
  <workbookProtection workbookAlgorithmName="SHA-512" workbookHashValue="ov9IazfSWwuvII7tmVrOQQ4Rbii5vs3B3ups3pHOTDNrzHqtGxTOIxe3coAbP9A2Ies60UOn7DgZGnUOa1IXBw==" workbookSaltValue="HyIhS9+GEUjuGJh3oF16MA==" workbookSpinCount="100000" lockStructure="1"/>
  <bookViews>
    <workbookView xWindow="-120" yWindow="-120" windowWidth="38640" windowHeight="21120" xr2:uid="{A3696C55-1B54-4907-9C83-FFFD56D36841}"/>
  </bookViews>
  <sheets>
    <sheet name="申込書" sheetId="3" r:id="rId1"/>
    <sheet name="見積書" sheetId="1" state="hidden" r:id="rId2"/>
    <sheet name="見積書 (減免)" sheetId="5" state="hidden" r:id="rId3"/>
    <sheet name="各種データ " sheetId="4" state="hidden" r:id="rId4"/>
  </sheets>
  <definedNames>
    <definedName name="_301会議室">'各種データ '!$A$2:$A$8</definedName>
    <definedName name="_302会議室">'各種データ '!$B$2:$B$9</definedName>
    <definedName name="_303会議室">'各種データ '!$C$2</definedName>
    <definedName name="_401会議室">'各種データ '!$D$2:$D$11</definedName>
    <definedName name="_402会議室">'各種データ '!$E$2:$E$7</definedName>
    <definedName name="OS" localSheetId="3">'各種データ '!$A$2:$A$8</definedName>
    <definedName name="OS">#REF!</definedName>
    <definedName name="_xlnm.Print_Area" localSheetId="1">見積書!$A$1:$I$33</definedName>
    <definedName name="_xlnm.Print_Area" localSheetId="2">'見積書 (減免)'!$A$1:$I$33</definedName>
    <definedName name="_xlnm.Print_Area" localSheetId="0">申込書!$A$1:$I$60</definedName>
    <definedName name="テーブル１">'各種データ '!$A$1:$E$11</definedName>
    <definedName name="会議室" localSheetId="3">'各種データ '!$A$2:$A$8</definedName>
    <definedName name="会議室">#REF!</definedName>
    <definedName name="会議室２" localSheetId="3">'各種データ '!$B$2:$B$9</definedName>
    <definedName name="会議室２">#REF!</definedName>
    <definedName name="会議室３" localSheetId="3">'各種データ '!$C$2</definedName>
    <definedName name="会議室３">#REF!</definedName>
    <definedName name="会議室301" localSheetId="3">'各種データ '!$A$2:$A$8</definedName>
    <definedName name="会議室301">#REF!</definedName>
    <definedName name="会議室４" localSheetId="3">'各種データ '!$D$2:$D$11</definedName>
    <definedName name="会議室４">#REF!</definedName>
    <definedName name="会議室５" localSheetId="3">'各種データ '!$E$2:$E$6</definedName>
    <definedName name="会議室５">#REF!</definedName>
    <definedName name="会議室名">'各種データ '!$A$1:$E$1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" l="1"/>
  <c r="G20" i="3"/>
  <c r="G21" i="3"/>
  <c r="G22" i="3"/>
  <c r="G23" i="1" s="1"/>
  <c r="G23" i="3"/>
  <c r="G24" i="5" s="1"/>
  <c r="G24" i="3"/>
  <c r="G25" i="3"/>
  <c r="G26" i="5" s="1"/>
  <c r="G18" i="3"/>
  <c r="G19" i="5" s="1"/>
  <c r="H26" i="5"/>
  <c r="A26" i="5"/>
  <c r="H25" i="5"/>
  <c r="G25" i="5"/>
  <c r="A25" i="5"/>
  <c r="H24" i="5"/>
  <c r="A24" i="5"/>
  <c r="H23" i="5"/>
  <c r="G23" i="5"/>
  <c r="A23" i="5"/>
  <c r="H22" i="5"/>
  <c r="G22" i="5"/>
  <c r="A22" i="5"/>
  <c r="I21" i="5"/>
  <c r="H21" i="5"/>
  <c r="G21" i="5"/>
  <c r="A21" i="5"/>
  <c r="H20" i="5"/>
  <c r="G20" i="5"/>
  <c r="A20" i="5"/>
  <c r="H19" i="5"/>
  <c r="A19" i="5"/>
  <c r="A15" i="5"/>
  <c r="C12" i="5"/>
  <c r="A12" i="5"/>
  <c r="A4" i="5"/>
  <c r="H1" i="5"/>
  <c r="I21" i="3"/>
  <c r="I22" i="5" s="1"/>
  <c r="I22" i="3"/>
  <c r="I23" i="5" s="1"/>
  <c r="I23" i="3"/>
  <c r="I24" i="5" s="1"/>
  <c r="I24" i="3"/>
  <c r="I25" i="5" s="1"/>
  <c r="I25" i="3"/>
  <c r="I26" i="5" s="1"/>
  <c r="H1" i="1"/>
  <c r="A12" i="1"/>
  <c r="G20" i="1"/>
  <c r="H23" i="1"/>
  <c r="H22" i="1"/>
  <c r="C14" i="3"/>
  <c r="C15" i="1" s="1"/>
  <c r="C12" i="1"/>
  <c r="H20" i="1"/>
  <c r="H21" i="1"/>
  <c r="H24" i="1"/>
  <c r="H25" i="1"/>
  <c r="H26" i="1"/>
  <c r="H19" i="1"/>
  <c r="A19" i="1"/>
  <c r="A20" i="1"/>
  <c r="A21" i="1"/>
  <c r="A22" i="1"/>
  <c r="A23" i="1"/>
  <c r="A24" i="1"/>
  <c r="A25" i="1"/>
  <c r="A26" i="1"/>
  <c r="A15" i="1"/>
  <c r="A4" i="1"/>
  <c r="I20" i="3"/>
  <c r="I21" i="1" s="1"/>
  <c r="G22" i="1"/>
  <c r="G24" i="1"/>
  <c r="G25" i="1"/>
  <c r="G26" i="1"/>
  <c r="I26" i="1" l="1"/>
  <c r="I22" i="1"/>
  <c r="G19" i="1"/>
  <c r="G21" i="1"/>
  <c r="I18" i="3"/>
  <c r="I19" i="5" s="1"/>
  <c r="I19" i="3"/>
  <c r="I20" i="5" s="1"/>
  <c r="I25" i="1"/>
  <c r="I24" i="1"/>
  <c r="I23" i="1"/>
  <c r="C26" i="3" l="1"/>
  <c r="I20" i="1"/>
  <c r="I19" i="1"/>
  <c r="C29" i="3" l="1"/>
  <c r="C30" i="1" s="1"/>
  <c r="C27" i="5"/>
  <c r="C30" i="5" s="1"/>
  <c r="C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中川俊彬</author>
  </authors>
  <commentList>
    <comment ref="H1" authorId="0" shapeId="0" xr:uid="{D39F394D-2A6B-493B-A6B1-DC47A43B3EE6}">
      <text>
        <r>
          <rPr>
            <b/>
            <sz val="9"/>
            <color indexed="81"/>
            <rFont val="MS P ゴシック"/>
            <family val="3"/>
            <charset val="128"/>
          </rPr>
          <t>①日付を入力してください</t>
        </r>
      </text>
    </comment>
    <comment ref="F7" authorId="0" shapeId="0" xr:uid="{64F6795B-9390-410C-A19C-B338F525092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②社名・団体名を入力してください
  </t>
        </r>
        <r>
          <rPr>
            <b/>
            <sz val="9"/>
            <color indexed="10"/>
            <rFont val="MS P ゴシック"/>
            <family val="3"/>
            <charset val="128"/>
          </rPr>
          <t>なお、社名・団体名と見積書の宛名が異なる場合は、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　</t>
        </r>
        <r>
          <rPr>
            <b/>
            <sz val="9"/>
            <color indexed="10"/>
            <rFont val="MS P ゴシック"/>
            <family val="3"/>
            <charset val="128"/>
          </rPr>
          <t>見積書の宛名を入力してください
　　※　ここに入力した内容で見積書の宛名を作成
　　※　大阪府の場合は、「大阪府知事（〇〇〇課）」など
　　　　部署名もご入力ください。</t>
        </r>
      </text>
    </comment>
    <comment ref="A11" authorId="0" shapeId="0" xr:uid="{40684294-CC93-4F8D-A2DE-BF4FD4034004}">
      <text>
        <r>
          <rPr>
            <b/>
            <sz val="9"/>
            <color indexed="81"/>
            <rFont val="MS P ゴシック"/>
            <family val="3"/>
            <charset val="128"/>
          </rPr>
          <t>③予約する日を入力してください</t>
        </r>
      </text>
    </comment>
    <comment ref="C11" authorId="0" shapeId="0" xr:uid="{BF598BF9-3D72-4086-8A86-6351B82499A3}">
      <text>
        <r>
          <rPr>
            <b/>
            <sz val="9"/>
            <color indexed="81"/>
            <rFont val="MS P ゴシック"/>
            <family val="3"/>
            <charset val="128"/>
          </rPr>
          <t>④使用する時間をリストから選んでください</t>
        </r>
      </text>
    </comment>
    <comment ref="A14" authorId="0" shapeId="0" xr:uid="{76B11227-5509-4D49-A71C-F0806CD35B07}">
      <text>
        <r>
          <rPr>
            <b/>
            <sz val="9"/>
            <color indexed="81"/>
            <rFont val="MS P ゴシック"/>
            <family val="3"/>
            <charset val="128"/>
          </rPr>
          <t>⑤予約する部屋をリストから選んでください
　なお、複数会議室を使用する場合は、部屋ごとに　
　作成をお願いします　</t>
        </r>
      </text>
    </comment>
    <comment ref="A18" authorId="0" shapeId="0" xr:uid="{46E18B52-EBA1-4091-B7B8-AA89062F02DB}">
      <text>
        <r>
          <rPr>
            <b/>
            <sz val="9"/>
            <color indexed="81"/>
            <rFont val="MS P ゴシック"/>
            <family val="3"/>
            <charset val="128"/>
          </rPr>
          <t>⑥使用するオプションをリストから
　選択してください</t>
        </r>
      </text>
    </comment>
    <comment ref="H18" authorId="0" shapeId="0" xr:uid="{D61D66E2-5537-45A7-A093-87D250337552}">
      <text>
        <r>
          <rPr>
            <b/>
            <sz val="9"/>
            <color indexed="81"/>
            <rFont val="MS P ゴシック"/>
            <family val="3"/>
            <charset val="128"/>
          </rPr>
          <t>⑦使用数量を入力してください
　なお、各オプションの最大使用数量は、
　右表の数量になります</t>
        </r>
      </text>
    </comment>
  </commentList>
</comments>
</file>

<file path=xl/sharedStrings.xml><?xml version="1.0" encoding="utf-8"?>
<sst xmlns="http://schemas.openxmlformats.org/spreadsheetml/2006/main" count="192" uniqueCount="77">
  <si>
    <t>見積作成依頼書</t>
    <rPh sb="0" eb="4">
      <t>ミツモリサクセイ</t>
    </rPh>
    <rPh sb="4" eb="7">
      <t>イライショ</t>
    </rPh>
    <phoneticPr fontId="2"/>
  </si>
  <si>
    <t>　下記の予約内容について、見積もりの作成をお願いいたします。</t>
    <rPh sb="13" eb="15">
      <t>ミツ</t>
    </rPh>
    <rPh sb="18" eb="20">
      <t>サクセイ</t>
    </rPh>
    <rPh sb="22" eb="23">
      <t>ネガ</t>
    </rPh>
    <phoneticPr fontId="2"/>
  </si>
  <si>
    <t>社名・団体名
（見積書の宛名）</t>
    <rPh sb="0" eb="2">
      <t>シャメイ</t>
    </rPh>
    <rPh sb="3" eb="6">
      <t>ダンタイメイ</t>
    </rPh>
    <rPh sb="8" eb="11">
      <t>ミツモリショ</t>
    </rPh>
    <rPh sb="12" eb="14">
      <t>アテナ</t>
    </rPh>
    <phoneticPr fontId="2"/>
  </si>
  <si>
    <t>■予約日時</t>
    <rPh sb="1" eb="3">
      <t>ヨヤク</t>
    </rPh>
    <rPh sb="3" eb="5">
      <t>ニチジ</t>
    </rPh>
    <phoneticPr fontId="2"/>
  </si>
  <si>
    <t>■予約メニュー</t>
    <rPh sb="1" eb="3">
      <t>ヨヤク</t>
    </rPh>
    <phoneticPr fontId="2"/>
  </si>
  <si>
    <t>円（税込）</t>
    <rPh sb="0" eb="1">
      <t>エン</t>
    </rPh>
    <rPh sb="2" eb="4">
      <t>ゼイコ</t>
    </rPh>
    <phoneticPr fontId="2"/>
  </si>
  <si>
    <t>■　オプション</t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</si>
  <si>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</si>
  <si>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</si>
  <si>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計（税込）</t>
    <rPh sb="0" eb="1">
      <t>ケイ</t>
    </rPh>
    <rPh sb="2" eb="4">
      <t>ゼイコ</t>
    </rPh>
    <phoneticPr fontId="2"/>
  </si>
  <si>
    <t>各オプションの最大使用数量</t>
    <rPh sb="0" eb="1">
      <t>カク</t>
    </rPh>
    <rPh sb="7" eb="9">
      <t>サイダイ</t>
    </rPh>
    <rPh sb="9" eb="11">
      <t>シヨウ</t>
    </rPh>
    <rPh sb="11" eb="13">
      <t>スウリョウ</t>
    </rPh>
    <phoneticPr fontId="2"/>
  </si>
  <si>
    <t>【301会議室】マイク（無線）【１本目】＜音響設備基本料金＞</t>
    <rPh sb="4" eb="7">
      <t>カイギシツ</t>
    </rPh>
    <phoneticPr fontId="2"/>
  </si>
  <si>
    <t>＜追加＞【301会議室】マイク（無線）【２～５本目】（１本増すごとに）</t>
    <phoneticPr fontId="2"/>
  </si>
  <si>
    <t>＜追加＞【301会議室】ピンマイク（無線）【１本目】</t>
    <phoneticPr fontId="2"/>
  </si>
  <si>
    <t>＜追加＞【301会議室】マイク（有線）【１～２本目】（１本増すごとに）</t>
    <phoneticPr fontId="2"/>
  </si>
  <si>
    <t>【301会議室】プロジェクター（EPSON／型番：EB-L260F）</t>
    <phoneticPr fontId="2"/>
  </si>
  <si>
    <t>【301会議室】可動式ホワイトボード（縦87㎝×横176㎝）</t>
    <phoneticPr fontId="2"/>
  </si>
  <si>
    <t>【301会議室】時間延長（17～18時）</t>
    <phoneticPr fontId="2"/>
  </si>
  <si>
    <t>【302会議室】マイク（無線）【１本目】＜音響設備基本料金＞</t>
    <phoneticPr fontId="2"/>
  </si>
  <si>
    <t>小計</t>
    <rPh sb="0" eb="2">
      <t>ショウケイ</t>
    </rPh>
    <phoneticPr fontId="2"/>
  </si>
  <si>
    <t>＜追加＞【302会議室】マイク（無線）【２～４本目】（１本増すごとに）</t>
    <phoneticPr fontId="2"/>
  </si>
  <si>
    <t>＜追加＞【302会議室】マイク（有線）【１～２本目】（１本増すごとに）</t>
    <phoneticPr fontId="2"/>
  </si>
  <si>
    <t>■　合計</t>
    <rPh sb="2" eb="4">
      <t>ゴウケイ</t>
    </rPh>
    <phoneticPr fontId="2"/>
  </si>
  <si>
    <t>＜追加＞【302会議室】ミキサー【有線マイク追加（１～３本）】（１本増すごとに）</t>
    <phoneticPr fontId="2"/>
  </si>
  <si>
    <t>円（税込）</t>
    <rPh sb="0" eb="1">
      <t>エン</t>
    </rPh>
    <rPh sb="2" eb="4">
      <t>ゼイコミ</t>
    </rPh>
    <rPh sb="3" eb="4">
      <t>コ</t>
    </rPh>
    <phoneticPr fontId="2"/>
  </si>
  <si>
    <t>【302会議室】プロジェクター</t>
    <phoneticPr fontId="2"/>
  </si>
  <si>
    <t>【302会議室】自立式スクリーン（縦134.6㎝×横215.4㎝）</t>
    <phoneticPr fontId="2"/>
  </si>
  <si>
    <t>【302会議室】可動式ホワイトボード（縦87㎝×横176㎝）</t>
    <phoneticPr fontId="2"/>
  </si>
  <si>
    <t>【302会議室】時間延長（17～18時）</t>
    <phoneticPr fontId="2"/>
  </si>
  <si>
    <t>【303会議室】時間延長（17～18時）</t>
    <phoneticPr fontId="2"/>
  </si>
  <si>
    <t>【401会議室】マイク（無線）【１本目】＜音響設備基本料金＞</t>
    <phoneticPr fontId="2"/>
  </si>
  <si>
    <t>＜追加＞【401会議室】マイク（無線）【２～３本目】（１本増すごとに）</t>
    <phoneticPr fontId="2"/>
  </si>
  <si>
    <t>＜追加＞【401会議室】ピンマイク（無線）【１本目】</t>
    <phoneticPr fontId="2"/>
  </si>
  <si>
    <t>＜追加＞【401会議室】マイク（有線）【１～２本目】（１本増すごとに）</t>
    <phoneticPr fontId="2"/>
  </si>
  <si>
    <t>＜追加＞【401会議室】ミキサー【有線マイク追加（１～３本）】（１本増すごとに）</t>
    <phoneticPr fontId="2"/>
  </si>
  <si>
    <t>＜追加＞【401会議室】移動アンプ【（有線１本、無線２本付）】</t>
    <phoneticPr fontId="2"/>
  </si>
  <si>
    <t>【401会議室】プロジェクター（EPSON／型番：EB-2155W）</t>
    <phoneticPr fontId="2"/>
  </si>
  <si>
    <t>【401会議室】自立式スクリーン（縦134.6㎝×横215.4㎝）</t>
    <phoneticPr fontId="2"/>
  </si>
  <si>
    <t>【401会議室】可動式ホワイトボード（縦87㎝×横176㎝）</t>
    <phoneticPr fontId="2"/>
  </si>
  <si>
    <t>【401会議室】時間延長（17～18時）</t>
    <phoneticPr fontId="2"/>
  </si>
  <si>
    <t>【402会議室】移動アンプ【（有線１本、無線２本付）】＜音響設備基本料金＞</t>
    <phoneticPr fontId="2"/>
  </si>
  <si>
    <t>＜追加＞【402会議室】移動アンプ【（有線１本、無線２本付）】</t>
    <phoneticPr fontId="2"/>
  </si>
  <si>
    <t>【402会議室】プロジェクター</t>
    <phoneticPr fontId="2"/>
  </si>
  <si>
    <t>【402会議室】自立式スクリーン（縦134.6㎝×横215.4㎝）</t>
    <phoneticPr fontId="2"/>
  </si>
  <si>
    <t>【402会議室】可動式ホワイトボード（縦87㎝×横176㎝）</t>
    <phoneticPr fontId="2"/>
  </si>
  <si>
    <t>【402会議室】時間延長（17～18時）</t>
    <phoneticPr fontId="2"/>
  </si>
  <si>
    <t>見積書</t>
    <rPh sb="0" eb="3">
      <t>ミツモリショ</t>
    </rPh>
    <phoneticPr fontId="2"/>
  </si>
  <si>
    <t>様</t>
    <rPh sb="0" eb="1">
      <t>サマ</t>
    </rPh>
    <phoneticPr fontId="2"/>
  </si>
  <si>
    <t>　　　　　　　　　　　　　　　　　　　　　日本赤十字社大阪府支部
　　　　　　　　　　　　　　　　　　　　　〒540-0008
　　　　　　　　　　　　　　　　　　　　　大阪市中央区大手前２－１－７
　　　　　　　　　　　　　　　　　　　　　TEL:06-6943-0765　FAX:06-6941-2038</t>
    <rPh sb="21" eb="23">
      <t>ニホン</t>
    </rPh>
    <rPh sb="23" eb="27">
      <t>セキジュウジシャ</t>
    </rPh>
    <rPh sb="27" eb="32">
      <t>オオサカフシブ</t>
    </rPh>
    <rPh sb="85" eb="88">
      <t>オオサカシ</t>
    </rPh>
    <rPh sb="88" eb="91">
      <t>チュウオウク</t>
    </rPh>
    <rPh sb="91" eb="94">
      <t>オオテマエ</t>
    </rPh>
    <phoneticPr fontId="2"/>
  </si>
  <si>
    <t>　下記の予約内容について、お見積申し上げます。</t>
    <phoneticPr fontId="2"/>
  </si>
  <si>
    <t>小計（税込）</t>
    <rPh sb="0" eb="2">
      <t>ショウケイ</t>
    </rPh>
    <rPh sb="3" eb="5">
      <t>ゼイコ</t>
    </rPh>
    <phoneticPr fontId="2"/>
  </si>
  <si>
    <t>■　支払方法</t>
    <rPh sb="2" eb="4">
      <t>シハラ</t>
    </rPh>
    <rPh sb="4" eb="6">
      <t>ホウホウ</t>
    </rPh>
    <phoneticPr fontId="2"/>
  </si>
  <si>
    <t>　　請求書払い</t>
    <rPh sb="2" eb="5">
      <t>セイキュウショ</t>
    </rPh>
    <rPh sb="5" eb="6">
      <t>バラ</t>
    </rPh>
    <phoneticPr fontId="2"/>
  </si>
  <si>
    <t>_301会議室</t>
    <rPh sb="4" eb="7">
      <t>カイギシツ</t>
    </rPh>
    <phoneticPr fontId="2"/>
  </si>
  <si>
    <t>_302会議室</t>
    <rPh sb="4" eb="7">
      <t>カイギシツ</t>
    </rPh>
    <phoneticPr fontId="2"/>
  </si>
  <si>
    <t>_303会議室</t>
    <rPh sb="4" eb="7">
      <t>カイギシツ</t>
    </rPh>
    <phoneticPr fontId="2"/>
  </si>
  <si>
    <t>_401会議室</t>
    <rPh sb="4" eb="7">
      <t>カイギシツ</t>
    </rPh>
    <phoneticPr fontId="2"/>
  </si>
  <si>
    <t>_402会議室</t>
    <rPh sb="4" eb="7">
      <t>カイギシツ</t>
    </rPh>
    <phoneticPr fontId="2"/>
  </si>
  <si>
    <t>室料</t>
    <rPh sb="0" eb="2">
      <t>シツリョウ</t>
    </rPh>
    <phoneticPr fontId="2"/>
  </si>
  <si>
    <t>オプション</t>
    <phoneticPr fontId="2"/>
  </si>
  <si>
    <t>時間</t>
    <rPh sb="0" eb="2">
      <t>ジカン</t>
    </rPh>
    <phoneticPr fontId="2"/>
  </si>
  <si>
    <t>部屋名</t>
    <rPh sb="0" eb="2">
      <t>ヘヤ</t>
    </rPh>
    <rPh sb="2" eb="3">
      <t>メイ</t>
    </rPh>
    <phoneticPr fontId="2"/>
  </si>
  <si>
    <t>使用料金</t>
    <rPh sb="0" eb="2">
      <t>シヨウ</t>
    </rPh>
    <rPh sb="2" eb="4">
      <t>リョウキン</t>
    </rPh>
    <phoneticPr fontId="2"/>
  </si>
  <si>
    <t>9時～12時</t>
    <rPh sb="1" eb="2">
      <t>ジ</t>
    </rPh>
    <rPh sb="5" eb="6">
      <t>ジ</t>
    </rPh>
    <phoneticPr fontId="5"/>
  </si>
  <si>
    <t>_301会議室</t>
    <phoneticPr fontId="2"/>
  </si>
  <si>
    <t>13時～17時</t>
    <rPh sb="2" eb="3">
      <t>ジ</t>
    </rPh>
    <rPh sb="6" eb="7">
      <t>ジ</t>
    </rPh>
    <phoneticPr fontId="5"/>
  </si>
  <si>
    <t>9時～17時</t>
    <rPh sb="1" eb="2">
      <t>ジ</t>
    </rPh>
    <rPh sb="5" eb="6">
      <t>ジ</t>
    </rPh>
    <phoneticPr fontId="5"/>
  </si>
  <si>
    <t>_301会議室</t>
  </si>
  <si>
    <t>_302会議室</t>
    <phoneticPr fontId="2"/>
  </si>
  <si>
    <t>_302会議室</t>
  </si>
  <si>
    <t>_303会議室</t>
    <phoneticPr fontId="2"/>
  </si>
  <si>
    <t>_303会議室</t>
  </si>
  <si>
    <t>_401会議室</t>
    <phoneticPr fontId="2"/>
  </si>
  <si>
    <t>_401会議室</t>
  </si>
  <si>
    <t>_402会議室</t>
    <phoneticPr fontId="2"/>
  </si>
  <si>
    <t>_402会議室</t>
  </si>
  <si>
    <t>【402会議室】時間延長（17～18時）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</si>
</sst>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38" fontId="0" fillId="0" borderId="0" xfId="1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38" fontId="3" fillId="0" borderId="0" xfId="1" applyFont="1" applyBorder="1">
      <alignment vertical="center"/>
    </xf>
    <xf numFmtId="0" fontId="3" fillId="0" borderId="5" xfId="0" applyFont="1" applyBorder="1" applyAlignment="1">
      <alignment horizontal="center" vertical="center" shrinkToFit="1"/>
    </xf>
    <xf numFmtId="38" fontId="3" fillId="0" borderId="5" xfId="1" applyFont="1" applyBorder="1" applyAlignment="1">
      <alignment vertical="center"/>
    </xf>
    <xf numFmtId="38" fontId="3" fillId="0" borderId="5" xfId="1" applyFont="1" applyBorder="1">
      <alignment vertical="center"/>
    </xf>
    <xf numFmtId="38" fontId="3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0" fillId="0" borderId="9" xfId="0" applyBorder="1" applyAlignment="1">
      <alignment vertical="center" shrinkToFit="1"/>
    </xf>
    <xf numFmtId="0" fontId="0" fillId="0" borderId="9" xfId="0" applyBorder="1" applyAlignment="1">
      <alignment horizontal="center" vertical="center"/>
    </xf>
    <xf numFmtId="38" fontId="0" fillId="0" borderId="0" xfId="1" applyFont="1" applyFill="1">
      <alignment vertical="center"/>
    </xf>
    <xf numFmtId="0" fontId="0" fillId="2" borderId="0" xfId="0" applyFill="1">
      <alignment vertical="center"/>
    </xf>
    <xf numFmtId="0" fontId="0" fillId="3" borderId="12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" fillId="4" borderId="0" xfId="0" applyFont="1" applyFill="1" applyProtection="1">
      <alignment vertical="center"/>
      <protection locked="0"/>
    </xf>
    <xf numFmtId="38" fontId="3" fillId="0" borderId="0" xfId="0" applyNumberFormat="1" applyFont="1">
      <alignment vertical="center"/>
    </xf>
    <xf numFmtId="38" fontId="3" fillId="0" borderId="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0" fontId="0" fillId="5" borderId="14" xfId="0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left" vertical="center" shrinkToFit="1"/>
      <protection locked="0"/>
    </xf>
    <xf numFmtId="0" fontId="3" fillId="4" borderId="0" xfId="0" applyFont="1" applyFill="1" applyAlignment="1" applyProtection="1">
      <alignment horizontal="left" vertical="center" shrinkToFi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4" borderId="9" xfId="0" applyFont="1" applyFill="1" applyBorder="1" applyAlignment="1" applyProtection="1">
      <alignment horizontal="left" vertical="center"/>
      <protection locked="0"/>
    </xf>
    <xf numFmtId="176" fontId="3" fillId="4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177" fontId="3" fillId="4" borderId="4" xfId="0" applyNumberFormat="1" applyFont="1" applyFill="1" applyBorder="1" applyAlignment="1" applyProtection="1">
      <alignment horizontal="center" vertical="center"/>
      <protection locked="0"/>
    </xf>
    <xf numFmtId="177" fontId="3" fillId="4" borderId="0" xfId="0" applyNumberFormat="1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77" fontId="3" fillId="0" borderId="4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1">
    <dxf>
      <fill>
        <patternFill patternType="solid">
          <fgColor indexed="64"/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541020</xdr:colOff>
      <xdr:row>4</xdr:row>
      <xdr:rowOff>131445</xdr:rowOff>
    </xdr:from>
    <xdr:to>
      <xdr:col>8</xdr:col>
      <xdr:colOff>209686</xdr:colOff>
      <xdr:row>6</xdr:row>
      <xdr:rowOff>628788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7C21288-D7D9-1DA5-3697-5E5C3323D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8660" y="1266825"/>
          <a:ext cx="994546" cy="9926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541020</xdr:colOff>
      <xdr:row>4</xdr:row>
      <xdr:rowOff>131445</xdr:rowOff>
    </xdr:from>
    <xdr:to>
      <xdr:col>8</xdr:col>
      <xdr:colOff>209686</xdr:colOff>
      <xdr:row>6</xdr:row>
      <xdr:rowOff>628788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1B3F1D6-44D4-4A7F-B957-7C7FB278F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8660" y="1266825"/>
          <a:ext cx="994546" cy="100026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9FA91F-4EAA-4D92-9E04-5086A5632665}" name="テーブル2" displayName="テーブル2" ref="A1:E11" totalsRowShown="0" headerRowDxfId="0">
  <autoFilter ref="A1:E11" xr:uid="{0B9FA91F-4EAA-4D92-9E04-5086A5632665}"/>
  <tableColumns count="5">
    <tableColumn id="1" xr3:uid="{324CD596-6D41-4A6F-9002-1459451FF05C}" name="_301会議室"/>
    <tableColumn id="2" xr3:uid="{7EFFAE9D-5A85-43E9-BA8C-7047D15C6949}" name="_302会議室"/>
    <tableColumn id="3" xr3:uid="{F9C114A9-CA28-4F5B-B05A-B2DDEBBE7111}" name="_303会議室"/>
    <tableColumn id="4" xr3:uid="{B669A4B2-E132-4B44-8A4D-E8D16895BD95}" name="_401会議室"/>
    <tableColumn id="5" xr3:uid="{7E221039-42CF-4CB4-A227-C494C2A51082}" name="_402会議室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E3777-D628-4731-9806-1342A1CBAE7E}">
  <dimension ref="A1:L49"/>
  <sheetViews>
    <sheetView tabSelected="1" zoomScaleNormal="100" workbookViewId="0">
      <selection activeCell="A14" sqref="A14:B14"/>
    </sheetView>
  </sheetViews>
  <sheetFormatPr defaultColWidth="8.75" defaultRowHeight="19.899999999999999" customHeight="1"/>
  <cols>
    <col min="1" max="2" width="8.75" style="1"/>
    <col min="3" max="3" width="8.5" style="1" bestFit="1" customWidth="1"/>
    <col min="4" max="10" width="8.75" style="1"/>
    <col min="11" max="11" width="50.75" style="1" customWidth="1"/>
    <col min="12" max="16384" width="8.75" style="1"/>
  </cols>
  <sheetData>
    <row r="1" spans="1:9" ht="19.899999999999999" customHeight="1">
      <c r="H1" s="43"/>
      <c r="I1" s="43"/>
    </row>
    <row r="3" spans="1:9" ht="30" customHeight="1">
      <c r="A3" s="44" t="s">
        <v>0</v>
      </c>
      <c r="B3" s="44"/>
      <c r="C3" s="44"/>
      <c r="D3" s="44"/>
      <c r="E3" s="44"/>
      <c r="F3" s="44"/>
      <c r="G3" s="44"/>
      <c r="H3" s="44"/>
      <c r="I3" s="44"/>
    </row>
    <row r="5" spans="1:9" ht="19.899999999999999" customHeight="1">
      <c r="A5" s="1" t="s">
        <v>1</v>
      </c>
    </row>
    <row r="7" spans="1:9" ht="19.899999999999999" customHeight="1">
      <c r="D7" s="40" t="s">
        <v>2</v>
      </c>
      <c r="E7" s="41"/>
      <c r="F7" s="42"/>
      <c r="G7" s="42"/>
      <c r="H7" s="42"/>
      <c r="I7" s="42"/>
    </row>
    <row r="8" spans="1:9" ht="19.899999999999999" customHeight="1">
      <c r="D8" s="40"/>
      <c r="E8" s="41"/>
      <c r="F8" s="42"/>
      <c r="G8" s="42"/>
      <c r="H8" s="42"/>
      <c r="I8" s="42"/>
    </row>
    <row r="10" spans="1:9" ht="19.899999999999999" customHeight="1">
      <c r="A10" s="3" t="s">
        <v>3</v>
      </c>
      <c r="B10" s="4"/>
      <c r="C10" s="4"/>
      <c r="D10" s="4"/>
      <c r="E10" s="4"/>
      <c r="F10" s="4"/>
      <c r="G10" s="4"/>
      <c r="H10" s="4"/>
      <c r="I10" s="5"/>
    </row>
    <row r="11" spans="1:9" ht="19.899999999999999" customHeight="1">
      <c r="A11" s="45"/>
      <c r="B11" s="46"/>
      <c r="C11" s="47"/>
      <c r="D11" s="47"/>
      <c r="I11" s="6"/>
    </row>
    <row r="12" spans="1:9" ht="19.899999999999999" customHeight="1">
      <c r="A12" s="7"/>
      <c r="I12" s="6"/>
    </row>
    <row r="13" spans="1:9" ht="19.899999999999999" customHeight="1">
      <c r="A13" s="7" t="s">
        <v>4</v>
      </c>
      <c r="I13" s="6"/>
    </row>
    <row r="14" spans="1:9" ht="19.899999999999999" customHeight="1">
      <c r="A14" s="48"/>
      <c r="B14" s="47"/>
      <c r="C14" s="8" t="str">
        <f>IF(A14="","",SUMIFS('各種データ '!J3:J17,'各種データ '!H3:H17,A14,'各種データ '!I3:I17,$C$11))</f>
        <v/>
      </c>
      <c r="D14" s="1" t="s">
        <v>5</v>
      </c>
      <c r="I14" s="6"/>
    </row>
    <row r="15" spans="1:9" ht="19.899999999999999" customHeight="1">
      <c r="A15" s="7"/>
      <c r="I15" s="6"/>
    </row>
    <row r="16" spans="1:9" ht="19.899999999999999" customHeight="1">
      <c r="A16" s="7" t="s">
        <v>6</v>
      </c>
      <c r="I16" s="6"/>
    </row>
    <row r="17" spans="1:12" ht="19.899999999999999" customHeight="1">
      <c r="A17" s="7"/>
      <c r="G17" s="32" t="s">
        <v>7</v>
      </c>
      <c r="H17" s="32" t="s">
        <v>8</v>
      </c>
      <c r="I17" s="9" t="s">
        <v>9</v>
      </c>
      <c r="K17" s="36" t="s">
        <v>10</v>
      </c>
      <c r="L17" s="37"/>
    </row>
    <row r="18" spans="1:12" ht="19.899999999999999" customHeight="1">
      <c r="A18" s="38"/>
      <c r="B18" s="39"/>
      <c r="C18" s="39"/>
      <c r="D18" s="39"/>
      <c r="E18" s="39"/>
      <c r="F18" s="39"/>
      <c r="G18" s="8" t="str">
        <f>IF(A18="","",SUMIF('各種データ '!$L$3:$L$34,A18,'各種データ '!$M$3:$M$34))</f>
        <v/>
      </c>
      <c r="H18" s="26"/>
      <c r="I18" s="10" t="str">
        <f>IF(A18="","",G18*H18)</f>
        <v/>
      </c>
      <c r="K18" s="16" t="s">
        <v>11</v>
      </c>
      <c r="L18" s="17">
        <v>1</v>
      </c>
    </row>
    <row r="19" spans="1:12" ht="19.899999999999999" customHeight="1">
      <c r="A19" s="38"/>
      <c r="B19" s="39"/>
      <c r="C19" s="39"/>
      <c r="D19" s="39"/>
      <c r="E19" s="39"/>
      <c r="F19" s="39"/>
      <c r="G19" s="8" t="str">
        <f>IF(A19="","",SUMIF('各種データ '!$L$3:$L$34,A19,'各種データ '!$M$3:$M$34))</f>
        <v/>
      </c>
      <c r="H19" s="26"/>
      <c r="I19" s="10" t="str">
        <f t="shared" ref="I19:I25" si="0">IF(A19="","",G19*H19)</f>
        <v/>
      </c>
      <c r="K19" s="16" t="s">
        <v>12</v>
      </c>
      <c r="L19" s="17">
        <v>4</v>
      </c>
    </row>
    <row r="20" spans="1:12" ht="19.899999999999999" customHeight="1">
      <c r="A20" s="38"/>
      <c r="B20" s="39"/>
      <c r="C20" s="39"/>
      <c r="D20" s="39"/>
      <c r="E20" s="39"/>
      <c r="F20" s="39"/>
      <c r="G20" s="8" t="str">
        <f>IF(A20="","",SUMIF('各種データ '!$L$3:$L$34,A20,'各種データ '!$M$3:$M$34))</f>
        <v/>
      </c>
      <c r="H20" s="26"/>
      <c r="I20" s="10" t="str">
        <f t="shared" si="0"/>
        <v/>
      </c>
      <c r="K20" s="16" t="s">
        <v>13</v>
      </c>
      <c r="L20" s="17">
        <v>1</v>
      </c>
    </row>
    <row r="21" spans="1:12" ht="19.899999999999999" customHeight="1">
      <c r="A21" s="38"/>
      <c r="B21" s="39"/>
      <c r="C21" s="39"/>
      <c r="D21" s="39"/>
      <c r="E21" s="39"/>
      <c r="F21" s="39"/>
      <c r="G21" s="8" t="str">
        <f>IF(A21="","",SUMIF('各種データ '!$L$3:$L$34,A21,'各種データ '!$M$3:$M$34))</f>
        <v/>
      </c>
      <c r="H21" s="26"/>
      <c r="I21" s="10" t="str">
        <f t="shared" si="0"/>
        <v/>
      </c>
      <c r="K21" s="16" t="s">
        <v>14</v>
      </c>
      <c r="L21" s="17">
        <v>2</v>
      </c>
    </row>
    <row r="22" spans="1:12" ht="19.899999999999999" customHeight="1">
      <c r="A22" s="38"/>
      <c r="B22" s="39"/>
      <c r="C22" s="39"/>
      <c r="D22" s="39"/>
      <c r="E22" s="39"/>
      <c r="F22" s="39"/>
      <c r="G22" s="8" t="str">
        <f>IF(A22="","",SUMIF('各種データ '!$L$3:$L$34,A22,'各種データ '!$M$3:$M$34))</f>
        <v/>
      </c>
      <c r="H22" s="26"/>
      <c r="I22" s="10" t="str">
        <f t="shared" si="0"/>
        <v/>
      </c>
      <c r="K22" s="16" t="s">
        <v>15</v>
      </c>
      <c r="L22" s="17">
        <v>1</v>
      </c>
    </row>
    <row r="23" spans="1:12" ht="19.899999999999999" customHeight="1">
      <c r="A23" s="38"/>
      <c r="B23" s="39"/>
      <c r="C23" s="39"/>
      <c r="D23" s="39"/>
      <c r="E23" s="39"/>
      <c r="F23" s="39"/>
      <c r="G23" s="8" t="str">
        <f>IF(A23="","",SUMIF('各種データ '!$L$3:$L$34,A23,'各種データ '!$M$3:$M$34))</f>
        <v/>
      </c>
      <c r="H23" s="26"/>
      <c r="I23" s="10" t="str">
        <f t="shared" si="0"/>
        <v/>
      </c>
      <c r="K23" s="16" t="s">
        <v>16</v>
      </c>
      <c r="L23" s="17">
        <v>5</v>
      </c>
    </row>
    <row r="24" spans="1:12" ht="19.899999999999999" customHeight="1">
      <c r="A24" s="38"/>
      <c r="B24" s="39"/>
      <c r="C24" s="39"/>
      <c r="D24" s="39"/>
      <c r="E24" s="39"/>
      <c r="F24" s="39"/>
      <c r="G24" s="8" t="str">
        <f>IF(A24="","",SUMIF('各種データ '!$L$3:$L$34,A24,'各種データ '!$M$3:$M$34))</f>
        <v/>
      </c>
      <c r="H24" s="26"/>
      <c r="I24" s="10" t="str">
        <f t="shared" si="0"/>
        <v/>
      </c>
      <c r="K24" s="16" t="s">
        <v>17</v>
      </c>
      <c r="L24" s="17">
        <v>1</v>
      </c>
    </row>
    <row r="25" spans="1:12" ht="19.899999999999999" customHeight="1">
      <c r="A25" s="38"/>
      <c r="B25" s="39"/>
      <c r="C25" s="39"/>
      <c r="D25" s="39"/>
      <c r="E25" s="39"/>
      <c r="F25" s="39"/>
      <c r="G25" s="8" t="str">
        <f>IF(A25="","",SUMIF('各種データ '!$L$3:$L$34,A25,'各種データ '!$M$3:$M$34))</f>
        <v/>
      </c>
      <c r="H25" s="26"/>
      <c r="I25" s="10" t="str">
        <f t="shared" si="0"/>
        <v/>
      </c>
      <c r="K25" s="16" t="s">
        <v>18</v>
      </c>
      <c r="L25" s="17">
        <v>1</v>
      </c>
    </row>
    <row r="26" spans="1:12" ht="19.899999999999999" customHeight="1">
      <c r="A26" s="34" t="s">
        <v>19</v>
      </c>
      <c r="B26" s="35"/>
      <c r="C26" s="8">
        <f>SUM(I18:I25)</f>
        <v>0</v>
      </c>
      <c r="D26" s="1" t="s">
        <v>5</v>
      </c>
      <c r="I26" s="10"/>
      <c r="K26" s="16" t="s">
        <v>20</v>
      </c>
      <c r="L26" s="17">
        <v>3</v>
      </c>
    </row>
    <row r="27" spans="1:12" ht="19.899999999999999" customHeight="1">
      <c r="A27" s="31"/>
      <c r="B27" s="32"/>
      <c r="C27" s="32"/>
      <c r="D27" s="32"/>
      <c r="I27" s="6"/>
      <c r="K27" s="16" t="s">
        <v>21</v>
      </c>
      <c r="L27" s="17">
        <v>2</v>
      </c>
    </row>
    <row r="28" spans="1:12" ht="19.899999999999999" customHeight="1">
      <c r="A28" s="7" t="s">
        <v>22</v>
      </c>
      <c r="I28" s="6"/>
      <c r="K28" s="16" t="s">
        <v>23</v>
      </c>
      <c r="L28" s="17">
        <v>3</v>
      </c>
    </row>
    <row r="29" spans="1:12" ht="19.899999999999999" customHeight="1">
      <c r="A29" s="28"/>
      <c r="B29" s="14"/>
      <c r="C29" s="29" t="str">
        <f>IF(C14="","",C14+C26)</f>
        <v/>
      </c>
      <c r="D29" s="14" t="s">
        <v>24</v>
      </c>
      <c r="E29" s="14"/>
      <c r="F29" s="14"/>
      <c r="G29" s="14"/>
      <c r="H29" s="14"/>
      <c r="I29" s="15"/>
      <c r="K29" s="16" t="s">
        <v>25</v>
      </c>
      <c r="L29" s="17">
        <v>1</v>
      </c>
    </row>
    <row r="30" spans="1:12" ht="19.899999999999999" customHeight="1">
      <c r="K30" s="16" t="s">
        <v>26</v>
      </c>
      <c r="L30" s="17">
        <v>1</v>
      </c>
    </row>
    <row r="31" spans="1:12" ht="19.899999999999999" customHeight="1">
      <c r="K31" s="16" t="s">
        <v>27</v>
      </c>
      <c r="L31" s="17">
        <v>3</v>
      </c>
    </row>
    <row r="32" spans="1:12" ht="19.899999999999999" customHeight="1">
      <c r="K32" s="16" t="s">
        <v>28</v>
      </c>
      <c r="L32" s="17">
        <v>1</v>
      </c>
    </row>
    <row r="33" spans="11:12" ht="19.899999999999999" customHeight="1">
      <c r="K33" s="16" t="s">
        <v>29</v>
      </c>
      <c r="L33" s="17">
        <v>1</v>
      </c>
    </row>
    <row r="34" spans="11:12" ht="19.899999999999999" customHeight="1">
      <c r="K34" s="16" t="s">
        <v>30</v>
      </c>
      <c r="L34" s="17">
        <v>1</v>
      </c>
    </row>
    <row r="35" spans="11:12" ht="19.899999999999999" customHeight="1">
      <c r="K35" s="16" t="s">
        <v>31</v>
      </c>
      <c r="L35" s="17">
        <v>2</v>
      </c>
    </row>
    <row r="36" spans="11:12" ht="19.899999999999999" customHeight="1">
      <c r="K36" s="16" t="s">
        <v>32</v>
      </c>
      <c r="L36" s="17">
        <v>1</v>
      </c>
    </row>
    <row r="37" spans="11:12" ht="19.899999999999999" customHeight="1">
      <c r="K37" s="16" t="s">
        <v>33</v>
      </c>
      <c r="L37" s="17">
        <v>2</v>
      </c>
    </row>
    <row r="38" spans="11:12" ht="19.899999999999999" customHeight="1">
      <c r="K38" s="16" t="s">
        <v>34</v>
      </c>
      <c r="L38" s="17">
        <v>3</v>
      </c>
    </row>
    <row r="39" spans="11:12" ht="19.899999999999999" customHeight="1">
      <c r="K39" s="16" t="s">
        <v>35</v>
      </c>
      <c r="L39" s="17">
        <v>1</v>
      </c>
    </row>
    <row r="40" spans="11:12" ht="19.899999999999999" customHeight="1">
      <c r="K40" s="16" t="s">
        <v>36</v>
      </c>
      <c r="L40" s="17">
        <v>1</v>
      </c>
    </row>
    <row r="41" spans="11:12" ht="19.899999999999999" customHeight="1">
      <c r="K41" s="16" t="s">
        <v>37</v>
      </c>
      <c r="L41" s="17">
        <v>1</v>
      </c>
    </row>
    <row r="42" spans="11:12" ht="19.899999999999999" customHeight="1">
      <c r="K42" s="16" t="s">
        <v>38</v>
      </c>
      <c r="L42" s="17">
        <v>1</v>
      </c>
    </row>
    <row r="43" spans="11:12" ht="19.899999999999999" customHeight="1">
      <c r="K43" s="16" t="s">
        <v>39</v>
      </c>
      <c r="L43" s="17">
        <v>1</v>
      </c>
    </row>
    <row r="44" spans="11:12" ht="19.899999999999999" customHeight="1">
      <c r="K44" s="16" t="s">
        <v>40</v>
      </c>
      <c r="L44" s="17">
        <v>1</v>
      </c>
    </row>
    <row r="45" spans="11:12" ht="19.899999999999999" customHeight="1">
      <c r="K45" s="16" t="s">
        <v>41</v>
      </c>
      <c r="L45" s="17">
        <v>1</v>
      </c>
    </row>
    <row r="46" spans="11:12" ht="19.899999999999999" customHeight="1">
      <c r="K46" s="16" t="s">
        <v>42</v>
      </c>
      <c r="L46" s="17">
        <v>1</v>
      </c>
    </row>
    <row r="47" spans="11:12" ht="19.899999999999999" customHeight="1">
      <c r="K47" s="16" t="s">
        <v>43</v>
      </c>
      <c r="L47" s="17">
        <v>1</v>
      </c>
    </row>
    <row r="48" spans="11:12" ht="19.899999999999999" customHeight="1">
      <c r="K48" s="16" t="s">
        <v>44</v>
      </c>
      <c r="L48" s="17">
        <v>1</v>
      </c>
    </row>
    <row r="49" spans="11:12" ht="19.899999999999999" customHeight="1">
      <c r="K49" s="16" t="s">
        <v>45</v>
      </c>
      <c r="L49" s="17">
        <v>1</v>
      </c>
    </row>
  </sheetData>
  <sheetProtection algorithmName="SHA-512" hashValue="7+Y9ZVMqrrNcqvO96VFjsBZG8SeJUdz8Ly01nGVkSyYUmVqNkkmJkpP0REDU2t8Ctt1c5WHrTEGGoLnupdFpXA==" saltValue="7Yzbjhug4OhEYqPFukWORw==" spinCount="100000" sheet="1" objects="1" scenarios="1"/>
  <mergeCells count="17">
    <mergeCell ref="D7:E8"/>
    <mergeCell ref="F7:I8"/>
    <mergeCell ref="A22:F22"/>
    <mergeCell ref="H1:I1"/>
    <mergeCell ref="A3:I3"/>
    <mergeCell ref="A11:B11"/>
    <mergeCell ref="C11:D11"/>
    <mergeCell ref="A14:B14"/>
    <mergeCell ref="A26:B26"/>
    <mergeCell ref="K17:L17"/>
    <mergeCell ref="A18:F18"/>
    <mergeCell ref="A19:F19"/>
    <mergeCell ref="A20:F20"/>
    <mergeCell ref="A21:F21"/>
    <mergeCell ref="A23:F23"/>
    <mergeCell ref="A24:F24"/>
    <mergeCell ref="A25:F25"/>
  </mergeCells>
  <phoneticPr fontId="2"/>
  <dataValidations count="8">
    <dataValidation type="list" allowBlank="1" showInputMessage="1" showErrorMessage="1" sqref="A18:F18" xr:uid="{9B8DA0BC-E3DA-40CE-98FA-388C86AE0AC8}">
      <formula1>INDIRECT(A14)</formula1>
    </dataValidation>
    <dataValidation type="list" allowBlank="1" showInputMessage="1" showErrorMessage="1" sqref="A20:F20" xr:uid="{10FF70AD-18F3-4BCC-9DA9-BBF190AD4A16}">
      <formula1>INDIRECT(A14)</formula1>
    </dataValidation>
    <dataValidation type="list" allowBlank="1" showInputMessage="1" showErrorMessage="1" sqref="A19:F19" xr:uid="{315A382B-4352-430A-87F0-4990EC30903D}">
      <formula1>INDIRECT(A14)</formula1>
    </dataValidation>
    <dataValidation type="list" allowBlank="1" showInputMessage="1" showErrorMessage="1" sqref="A21:F21" xr:uid="{0C21588B-E7BB-4F8D-A521-23BDFA4AA416}">
      <formula1>INDIRECT(A14)</formula1>
    </dataValidation>
    <dataValidation type="list" allowBlank="1" showInputMessage="1" showErrorMessage="1" sqref="A22:F22" xr:uid="{DF4A1D1F-6314-463E-A688-6A111718A7B8}">
      <formula1>INDIRECT(A14)</formula1>
    </dataValidation>
    <dataValidation type="list" allowBlank="1" showInputMessage="1" showErrorMessage="1" sqref="A23:F23" xr:uid="{D1BA9134-5312-4EA1-8539-80EEE633F64E}">
      <formula1>INDIRECT(A14)</formula1>
    </dataValidation>
    <dataValidation type="list" allowBlank="1" showInputMessage="1" showErrorMessage="1" sqref="A24:F24" xr:uid="{3CCB400A-512D-4439-8402-8F536DAD9886}">
      <formula1>INDIRECT(A14)</formula1>
    </dataValidation>
    <dataValidation type="list" allowBlank="1" showInputMessage="1" showErrorMessage="1" sqref="A25:F25" xr:uid="{3D034D5E-84FB-46EA-9BB4-56377EE75231}">
      <formula1>INDIRECT(A14)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rowBreaks count="1" manualBreakCount="1">
    <brk id="36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96EAE7A-6446-4948-A795-CA74A72AFD9D}">
          <x14:formula1>
            <xm:f>'各種データ '!$A$1:$E$1</xm:f>
          </x14:formula1>
          <xm:sqref>A14:B14</xm:sqref>
        </x14:dataValidation>
        <x14:dataValidation type="list" allowBlank="1" showInputMessage="1" showErrorMessage="1" xr:uid="{29C2CE0A-3838-42FB-B6B7-D20467B3C154}">
          <x14:formula1>
            <xm:f>'各種データ '!$O$2:$O$4</xm:f>
          </x14:formula1>
          <xm:sqref>C11:D11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ED447-8EB0-4EF0-9C2A-0CFA20A1E248}">
  <sheetPr codeName="Sheet1"/>
  <dimension ref="A1:I33"/>
  <sheetViews>
    <sheetView zoomScaleNormal="100" workbookViewId="0">
      <selection activeCell="A14" sqref="A14:B14"/>
    </sheetView>
  </sheetViews>
  <sheetFormatPr defaultColWidth="8.75" defaultRowHeight="19.899999999999999" customHeight="1"/>
  <cols>
    <col min="1" max="16384" width="8.75" style="1"/>
  </cols>
  <sheetData>
    <row r="1" spans="1:9" ht="19.899999999999999" customHeight="1">
      <c r="H1" s="53">
        <f ca="1">TODAY()</f>
        <v>46092</v>
      </c>
      <c r="I1" s="53"/>
    </row>
    <row r="2" spans="1:9" ht="30" customHeight="1">
      <c r="A2" s="44" t="s">
        <v>46</v>
      </c>
      <c r="B2" s="44"/>
      <c r="C2" s="44"/>
      <c r="D2" s="44"/>
      <c r="E2" s="44"/>
      <c r="F2" s="44"/>
      <c r="G2" s="44"/>
      <c r="H2" s="44"/>
      <c r="I2" s="44"/>
    </row>
    <row r="4" spans="1:9" ht="19.899999999999999" customHeight="1">
      <c r="A4" s="54" t="str">
        <f>IF(申込書!F7="","",申込書!F7)</f>
        <v/>
      </c>
      <c r="B4" s="54"/>
      <c r="C4" s="54"/>
      <c r="D4" s="54"/>
      <c r="E4" s="55" t="s">
        <v>47</v>
      </c>
    </row>
    <row r="5" spans="1:9" ht="19.899999999999999" customHeight="1">
      <c r="A5" s="54"/>
      <c r="B5" s="54"/>
      <c r="C5" s="54"/>
      <c r="D5" s="54"/>
      <c r="E5" s="55"/>
    </row>
    <row r="6" spans="1:9" ht="19.899999999999999" customHeight="1">
      <c r="A6" s="32"/>
      <c r="B6" s="32"/>
      <c r="C6" s="32"/>
      <c r="D6" s="32"/>
      <c r="E6" s="33"/>
    </row>
    <row r="7" spans="1:9" ht="100.15" customHeight="1">
      <c r="A7" s="54" t="s">
        <v>48</v>
      </c>
      <c r="B7" s="55"/>
      <c r="C7" s="55"/>
      <c r="D7" s="55"/>
      <c r="E7" s="55"/>
      <c r="F7" s="55"/>
      <c r="G7" s="55"/>
      <c r="H7" s="55"/>
      <c r="I7" s="55"/>
    </row>
    <row r="9" spans="1:9" ht="19.899999999999999" customHeight="1">
      <c r="A9" s="1" t="s">
        <v>49</v>
      </c>
    </row>
    <row r="11" spans="1:9" ht="19.899999999999999" customHeight="1">
      <c r="A11" s="3" t="s">
        <v>3</v>
      </c>
      <c r="B11" s="4"/>
      <c r="C11" s="4"/>
      <c r="D11" s="4"/>
      <c r="E11" s="4"/>
      <c r="F11" s="4"/>
      <c r="G11" s="4"/>
      <c r="H11" s="4"/>
      <c r="I11" s="5"/>
    </row>
    <row r="12" spans="1:9" ht="19.899999999999999" customHeight="1">
      <c r="A12" s="49" t="str">
        <f>IF(申込書!A11="","",申込書!A11)</f>
        <v/>
      </c>
      <c r="B12" s="50"/>
      <c r="C12" s="35" t="str">
        <f>IF(申込書!C11="","",申込書!C11)</f>
        <v/>
      </c>
      <c r="D12" s="35"/>
      <c r="I12" s="6"/>
    </row>
    <row r="13" spans="1:9" ht="19.899999999999999" customHeight="1">
      <c r="A13" s="7"/>
      <c r="I13" s="6"/>
    </row>
    <row r="14" spans="1:9" ht="19.899999999999999" customHeight="1">
      <c r="A14" s="7" t="s">
        <v>4</v>
      </c>
      <c r="I14" s="6"/>
    </row>
    <row r="15" spans="1:9" ht="19.899999999999999" customHeight="1">
      <c r="A15" s="34" t="str">
        <f>IF(申込書!A14="","",申込書!A14)</f>
        <v/>
      </c>
      <c r="B15" s="35"/>
      <c r="C15" s="8" t="str">
        <f>申込書!C14</f>
        <v/>
      </c>
      <c r="D15" s="1" t="s">
        <v>5</v>
      </c>
      <c r="I15" s="6"/>
    </row>
    <row r="16" spans="1:9" ht="19.899999999999999" customHeight="1">
      <c r="A16" s="7"/>
      <c r="I16" s="6"/>
    </row>
    <row r="17" spans="1:9" ht="19.899999999999999" customHeight="1">
      <c r="A17" s="7" t="s">
        <v>6</v>
      </c>
      <c r="I17" s="6"/>
    </row>
    <row r="18" spans="1:9" ht="19.899999999999999" customHeight="1">
      <c r="A18" s="7"/>
      <c r="G18" s="32" t="s">
        <v>7</v>
      </c>
      <c r="H18" s="32" t="s">
        <v>8</v>
      </c>
      <c r="I18" s="9" t="s">
        <v>50</v>
      </c>
    </row>
    <row r="19" spans="1:9" ht="19.899999999999999" customHeight="1">
      <c r="A19" s="51" t="str">
        <f>IF(申込書!A18="","",申込書!A18)</f>
        <v/>
      </c>
      <c r="B19" s="52"/>
      <c r="C19" s="52"/>
      <c r="D19" s="52"/>
      <c r="E19" s="52"/>
      <c r="F19" s="52"/>
      <c r="G19" s="8" t="str">
        <f>IF(申込書!G18="","",申込書!G18)</f>
        <v/>
      </c>
      <c r="H19" s="8" t="str">
        <f>IF(申込書!H18="","",申込書!H18)</f>
        <v/>
      </c>
      <c r="I19" s="11" t="str">
        <f>IF(申込書!I18="","",申込書!I18)</f>
        <v/>
      </c>
    </row>
    <row r="20" spans="1:9" ht="19.899999999999999" customHeight="1">
      <c r="A20" s="51" t="str">
        <f>IF(申込書!A19="","",申込書!A19)</f>
        <v/>
      </c>
      <c r="B20" s="52"/>
      <c r="C20" s="52"/>
      <c r="D20" s="52"/>
      <c r="E20" s="52"/>
      <c r="F20" s="52"/>
      <c r="G20" s="8" t="str">
        <f>IF(申込書!G19="","",申込書!G19)</f>
        <v/>
      </c>
      <c r="H20" s="8" t="str">
        <f>IF(申込書!H19="","",申込書!H19)</f>
        <v/>
      </c>
      <c r="I20" s="11" t="str">
        <f>IF(申込書!I19="","",申込書!I19)</f>
        <v/>
      </c>
    </row>
    <row r="21" spans="1:9" ht="19.899999999999999" customHeight="1">
      <c r="A21" s="51" t="str">
        <f>IF(申込書!A20="","",申込書!A20)</f>
        <v/>
      </c>
      <c r="B21" s="52"/>
      <c r="C21" s="52"/>
      <c r="D21" s="52"/>
      <c r="E21" s="52"/>
      <c r="F21" s="52"/>
      <c r="G21" s="8" t="str">
        <f>IF(申込書!G20="","",申込書!G20)</f>
        <v/>
      </c>
      <c r="H21" s="8" t="str">
        <f>IF(申込書!H20="","",申込書!H20)</f>
        <v/>
      </c>
      <c r="I21" s="11" t="str">
        <f>IF(申込書!I20="","",申込書!I20)</f>
        <v/>
      </c>
    </row>
    <row r="22" spans="1:9" ht="19.899999999999999" customHeight="1">
      <c r="A22" s="51" t="str">
        <f>IF(申込書!A21="","",申込書!A21)</f>
        <v/>
      </c>
      <c r="B22" s="52"/>
      <c r="C22" s="52"/>
      <c r="D22" s="52"/>
      <c r="E22" s="52"/>
      <c r="F22" s="52"/>
      <c r="G22" s="8" t="str">
        <f>IF(申込書!G21="","",申込書!G21)</f>
        <v/>
      </c>
      <c r="H22" s="8" t="str">
        <f>IF(申込書!H21="","",申込書!H21)</f>
        <v/>
      </c>
      <c r="I22" s="11" t="str">
        <f>IF(申込書!I21="","",申込書!I21)</f>
        <v/>
      </c>
    </row>
    <row r="23" spans="1:9" ht="19.899999999999999" customHeight="1">
      <c r="A23" s="51" t="str">
        <f>IF(申込書!A22="","",申込書!A22)</f>
        <v/>
      </c>
      <c r="B23" s="52"/>
      <c r="C23" s="52"/>
      <c r="D23" s="52"/>
      <c r="E23" s="52"/>
      <c r="F23" s="52"/>
      <c r="G23" s="8" t="str">
        <f>IF(申込書!G22="","",申込書!G22)</f>
        <v/>
      </c>
      <c r="H23" s="8" t="str">
        <f>IF(申込書!H22="","",申込書!H22)</f>
        <v/>
      </c>
      <c r="I23" s="11" t="str">
        <f>IF(申込書!I22="","",申込書!I22)</f>
        <v/>
      </c>
    </row>
    <row r="24" spans="1:9" ht="19.899999999999999" customHeight="1">
      <c r="A24" s="51" t="str">
        <f>IF(申込書!A23="","",申込書!A23)</f>
        <v/>
      </c>
      <c r="B24" s="52"/>
      <c r="C24" s="52"/>
      <c r="D24" s="52"/>
      <c r="E24" s="52"/>
      <c r="F24" s="52"/>
      <c r="G24" s="8" t="str">
        <f>IF(申込書!G23="","",申込書!G23)</f>
        <v/>
      </c>
      <c r="H24" s="8" t="str">
        <f>IF(申込書!H22="","",申込書!H22)</f>
        <v/>
      </c>
      <c r="I24" s="11" t="str">
        <f>IF(申込書!I23="","",申込書!I23)</f>
        <v/>
      </c>
    </row>
    <row r="25" spans="1:9" ht="19.899999999999999" customHeight="1">
      <c r="A25" s="51" t="str">
        <f>IF(申込書!A24="","",申込書!A24)</f>
        <v/>
      </c>
      <c r="B25" s="52"/>
      <c r="C25" s="52"/>
      <c r="D25" s="52"/>
      <c r="E25" s="52"/>
      <c r="F25" s="52"/>
      <c r="G25" s="8" t="str">
        <f>IF(申込書!G24="","",申込書!G24)</f>
        <v/>
      </c>
      <c r="H25" s="8" t="str">
        <f>IF(申込書!H24="","",申込書!H24)</f>
        <v/>
      </c>
      <c r="I25" s="11" t="str">
        <f>IF(申込書!I24="","",申込書!I24)</f>
        <v/>
      </c>
    </row>
    <row r="26" spans="1:9" ht="19.899999999999999" customHeight="1">
      <c r="A26" s="51" t="str">
        <f>IF(申込書!A25="","",申込書!A25)</f>
        <v/>
      </c>
      <c r="B26" s="52"/>
      <c r="C26" s="52"/>
      <c r="D26" s="52"/>
      <c r="E26" s="52"/>
      <c r="F26" s="52"/>
      <c r="G26" s="8" t="str">
        <f>IF(申込書!G25="","",申込書!G25)</f>
        <v/>
      </c>
      <c r="H26" s="8" t="str">
        <f>IF(申込書!H25="","",申込書!H25)</f>
        <v/>
      </c>
      <c r="I26" s="11" t="str">
        <f>IF(申込書!I25="","",申込書!I25)</f>
        <v/>
      </c>
    </row>
    <row r="27" spans="1:9" ht="19.899999999999999" customHeight="1">
      <c r="A27" s="34" t="s">
        <v>19</v>
      </c>
      <c r="B27" s="35"/>
      <c r="C27" s="8">
        <f>申込書!C26</f>
        <v>0</v>
      </c>
      <c r="D27" s="1" t="s">
        <v>5</v>
      </c>
      <c r="I27" s="10"/>
    </row>
    <row r="28" spans="1:9" ht="19.899999999999999" customHeight="1">
      <c r="A28" s="31"/>
      <c r="B28" s="32"/>
      <c r="C28" s="32"/>
      <c r="D28" s="32"/>
      <c r="I28" s="6"/>
    </row>
    <row r="29" spans="1:9" ht="19.899999999999999" customHeight="1">
      <c r="A29" s="7" t="s">
        <v>22</v>
      </c>
      <c r="I29" s="6"/>
    </row>
    <row r="30" spans="1:9" ht="19.899999999999999" customHeight="1">
      <c r="A30" s="12"/>
      <c r="C30" s="27" t="str">
        <f>申込書!C29</f>
        <v/>
      </c>
      <c r="D30" s="1" t="s">
        <v>24</v>
      </c>
      <c r="I30" s="6"/>
    </row>
    <row r="31" spans="1:9" ht="19.899999999999999" customHeight="1">
      <c r="A31" s="7"/>
      <c r="I31" s="6"/>
    </row>
    <row r="32" spans="1:9" ht="19.899999999999999" customHeight="1">
      <c r="A32" s="7" t="s">
        <v>51</v>
      </c>
      <c r="I32" s="6"/>
    </row>
    <row r="33" spans="1:9" ht="19.899999999999999" customHeight="1">
      <c r="A33" s="13" t="s">
        <v>52</v>
      </c>
      <c r="B33" s="14"/>
      <c r="C33" s="14"/>
      <c r="D33" s="14"/>
      <c r="E33" s="14"/>
      <c r="F33" s="14"/>
      <c r="G33" s="14"/>
      <c r="H33" s="14"/>
      <c r="I33" s="15"/>
    </row>
  </sheetData>
  <sheetProtection algorithmName="SHA-512" hashValue="SiYqPS2ruX2hzzYDEWhN7UVKSJjSNmCTX4ZtKbQNR/rLFqux2Uj8pwCLhYi9gLEuWopCFU2J7/lT1qy635qp0Q==" saltValue="PQc51j+O/QafHST0FVSD+g==" spinCount="100000" sheet="1" objects="1" scenarios="1"/>
  <mergeCells count="17">
    <mergeCell ref="H1:I1"/>
    <mergeCell ref="A2:I2"/>
    <mergeCell ref="A7:I7"/>
    <mergeCell ref="A4:D5"/>
    <mergeCell ref="E4:E5"/>
    <mergeCell ref="A27:B27"/>
    <mergeCell ref="A12:B12"/>
    <mergeCell ref="C12:D12"/>
    <mergeCell ref="A15:B15"/>
    <mergeCell ref="A19:F19"/>
    <mergeCell ref="A25:F25"/>
    <mergeCell ref="A26:F26"/>
    <mergeCell ref="A20:F20"/>
    <mergeCell ref="A21:F21"/>
    <mergeCell ref="A22:F22"/>
    <mergeCell ref="A23:F23"/>
    <mergeCell ref="A24:F24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F6EEE-917E-4555-B0BA-4399F22708F4}">
  <dimension ref="A1:I33"/>
  <sheetViews>
    <sheetView topLeftCell="A8" zoomScaleNormal="100" workbookViewId="0">
      <selection activeCell="A14" sqref="A14:B14"/>
    </sheetView>
  </sheetViews>
  <sheetFormatPr defaultColWidth="8.75" defaultRowHeight="19.899999999999999" customHeight="1"/>
  <cols>
    <col min="1" max="16384" width="8.75" style="1"/>
  </cols>
  <sheetData>
    <row r="1" spans="1:9" ht="19.899999999999999" customHeight="1">
      <c r="H1" s="53">
        <f ca="1">TODAY()</f>
        <v>46092</v>
      </c>
      <c r="I1" s="53"/>
    </row>
    <row r="2" spans="1:9" ht="30" customHeight="1">
      <c r="A2" s="44" t="s">
        <v>46</v>
      </c>
      <c r="B2" s="44"/>
      <c r="C2" s="44"/>
      <c r="D2" s="44"/>
      <c r="E2" s="44"/>
      <c r="F2" s="44"/>
      <c r="G2" s="44"/>
      <c r="H2" s="44"/>
      <c r="I2" s="44"/>
    </row>
    <row r="4" spans="1:9" ht="19.899999999999999" customHeight="1">
      <c r="A4" s="54" t="str">
        <f>IF(申込書!F7="","",申込書!F7)</f>
        <v/>
      </c>
      <c r="B4" s="54"/>
      <c r="C4" s="54"/>
      <c r="D4" s="54"/>
      <c r="E4" s="55" t="s">
        <v>47</v>
      </c>
    </row>
    <row r="5" spans="1:9" ht="19.899999999999999" customHeight="1">
      <c r="A5" s="54"/>
      <c r="B5" s="54"/>
      <c r="C5" s="54"/>
      <c r="D5" s="54"/>
      <c r="E5" s="55"/>
    </row>
    <row r="6" spans="1:9" ht="19.899999999999999" customHeight="1">
      <c r="A6" s="32"/>
      <c r="B6" s="32"/>
      <c r="C6" s="32"/>
      <c r="D6" s="32"/>
      <c r="E6" s="33"/>
    </row>
    <row r="7" spans="1:9" ht="100.15" customHeight="1">
      <c r="A7" s="54" t="s">
        <v>48</v>
      </c>
      <c r="B7" s="55"/>
      <c r="C7" s="55"/>
      <c r="D7" s="55"/>
      <c r="E7" s="55"/>
      <c r="F7" s="55"/>
      <c r="G7" s="55"/>
      <c r="H7" s="55"/>
      <c r="I7" s="55"/>
    </row>
    <row r="9" spans="1:9" ht="19.899999999999999" customHeight="1">
      <c r="A9" s="1" t="s">
        <v>49</v>
      </c>
    </row>
    <row r="11" spans="1:9" ht="19.899999999999999" customHeight="1">
      <c r="A11" s="3" t="s">
        <v>3</v>
      </c>
      <c r="B11" s="4"/>
      <c r="C11" s="4"/>
      <c r="D11" s="4"/>
      <c r="E11" s="4"/>
      <c r="F11" s="4"/>
      <c r="G11" s="4"/>
      <c r="H11" s="4"/>
      <c r="I11" s="5"/>
    </row>
    <row r="12" spans="1:9" ht="19.899999999999999" customHeight="1">
      <c r="A12" s="49" t="str">
        <f>IF(申込書!A11="","",申込書!A11)</f>
        <v/>
      </c>
      <c r="B12" s="50"/>
      <c r="C12" s="35" t="str">
        <f>IF(申込書!C11="","",申込書!C11)</f>
        <v/>
      </c>
      <c r="D12" s="35"/>
      <c r="I12" s="6"/>
    </row>
    <row r="13" spans="1:9" ht="19.899999999999999" customHeight="1">
      <c r="A13" s="7"/>
      <c r="I13" s="6"/>
    </row>
    <row r="14" spans="1:9" ht="19.899999999999999" customHeight="1">
      <c r="A14" s="7" t="s">
        <v>4</v>
      </c>
      <c r="I14" s="6"/>
    </row>
    <row r="15" spans="1:9" ht="19.899999999999999" customHeight="1">
      <c r="A15" s="34" t="str">
        <f>IF(申込書!A14="","",申込書!A14)</f>
        <v/>
      </c>
      <c r="B15" s="35"/>
      <c r="D15" s="1" t="s">
        <v>5</v>
      </c>
      <c r="I15" s="6"/>
    </row>
    <row r="16" spans="1:9" ht="19.899999999999999" customHeight="1">
      <c r="A16" s="7"/>
      <c r="I16" s="6"/>
    </row>
    <row r="17" spans="1:9" ht="19.899999999999999" customHeight="1">
      <c r="A17" s="7" t="s">
        <v>6</v>
      </c>
      <c r="I17" s="6"/>
    </row>
    <row r="18" spans="1:9" ht="19.899999999999999" customHeight="1">
      <c r="A18" s="7"/>
      <c r="G18" s="32" t="s">
        <v>7</v>
      </c>
      <c r="H18" s="32" t="s">
        <v>8</v>
      </c>
      <c r="I18" s="9" t="s">
        <v>50</v>
      </c>
    </row>
    <row r="19" spans="1:9" ht="19.899999999999999" customHeight="1">
      <c r="A19" s="51" t="str">
        <f>IF(申込書!A18="","",申込書!A18)</f>
        <v/>
      </c>
      <c r="B19" s="52"/>
      <c r="C19" s="52"/>
      <c r="D19" s="52"/>
      <c r="E19" s="52"/>
      <c r="F19" s="52"/>
      <c r="G19" s="8" t="str">
        <f>IF(申込書!G18="","",申込書!G18)</f>
        <v/>
      </c>
      <c r="H19" s="8" t="str">
        <f>IF(申込書!H18="","",申込書!H18)</f>
        <v/>
      </c>
      <c r="I19" s="11" t="str">
        <f>IF(申込書!I18="","",申込書!I18)</f>
        <v/>
      </c>
    </row>
    <row r="20" spans="1:9" ht="19.899999999999999" customHeight="1">
      <c r="A20" s="51" t="str">
        <f>IF(申込書!A19="","",申込書!A19)</f>
        <v/>
      </c>
      <c r="B20" s="52"/>
      <c r="C20" s="52"/>
      <c r="D20" s="52"/>
      <c r="E20" s="52"/>
      <c r="F20" s="52"/>
      <c r="G20" s="8" t="str">
        <f>IF(申込書!G19="","",申込書!G19)</f>
        <v/>
      </c>
      <c r="H20" s="8" t="str">
        <f>IF(申込書!H19="","",申込書!H19)</f>
        <v/>
      </c>
      <c r="I20" s="11" t="str">
        <f>IF(申込書!I19="","",申込書!I19)</f>
        <v/>
      </c>
    </row>
    <row r="21" spans="1:9" ht="19.899999999999999" customHeight="1">
      <c r="A21" s="51" t="str">
        <f>IF(申込書!A20="","",申込書!A20)</f>
        <v/>
      </c>
      <c r="B21" s="52"/>
      <c r="C21" s="52"/>
      <c r="D21" s="52"/>
      <c r="E21" s="52"/>
      <c r="F21" s="52"/>
      <c r="G21" s="8" t="str">
        <f>IF(申込書!G20="","",申込書!G20)</f>
        <v/>
      </c>
      <c r="H21" s="8" t="str">
        <f>IF(申込書!H20="","",申込書!H20)</f>
        <v/>
      </c>
      <c r="I21" s="11" t="str">
        <f>IF(申込書!I20="","",申込書!I20)</f>
        <v/>
      </c>
    </row>
    <row r="22" spans="1:9" ht="19.899999999999999" customHeight="1">
      <c r="A22" s="51" t="str">
        <f>IF(申込書!A21="","",申込書!A21)</f>
        <v/>
      </c>
      <c r="B22" s="52"/>
      <c r="C22" s="52"/>
      <c r="D22" s="52"/>
      <c r="E22" s="52"/>
      <c r="F22" s="52"/>
      <c r="G22" s="8" t="str">
        <f>IF(申込書!G21="","",申込書!G21)</f>
        <v/>
      </c>
      <c r="H22" s="8" t="str">
        <f>IF(申込書!H21="","",申込書!H21)</f>
        <v/>
      </c>
      <c r="I22" s="11" t="str">
        <f>IF(申込書!I21="","",申込書!I21)</f>
        <v/>
      </c>
    </row>
    <row r="23" spans="1:9" ht="19.899999999999999" customHeight="1">
      <c r="A23" s="51" t="str">
        <f>IF(申込書!A22="","",申込書!A22)</f>
        <v/>
      </c>
      <c r="B23" s="52"/>
      <c r="C23" s="52"/>
      <c r="D23" s="52"/>
      <c r="E23" s="52"/>
      <c r="F23" s="52"/>
      <c r="G23" s="8" t="str">
        <f>IF(申込書!G22="","",申込書!G22)</f>
        <v/>
      </c>
      <c r="H23" s="8" t="str">
        <f>IF(申込書!H22="","",申込書!H22)</f>
        <v/>
      </c>
      <c r="I23" s="11" t="str">
        <f>IF(申込書!I22="","",申込書!I22)</f>
        <v/>
      </c>
    </row>
    <row r="24" spans="1:9" ht="19.899999999999999" customHeight="1">
      <c r="A24" s="51" t="str">
        <f>IF(申込書!A23="","",申込書!A23)</f>
        <v/>
      </c>
      <c r="B24" s="52"/>
      <c r="C24" s="52"/>
      <c r="D24" s="52"/>
      <c r="E24" s="52"/>
      <c r="F24" s="52"/>
      <c r="G24" s="8" t="str">
        <f>IF(申込書!G23="","",申込書!G23)</f>
        <v/>
      </c>
      <c r="H24" s="8" t="str">
        <f>IF(申込書!H22="","",申込書!H22)</f>
        <v/>
      </c>
      <c r="I24" s="11" t="str">
        <f>IF(申込書!I23="","",申込書!I23)</f>
        <v/>
      </c>
    </row>
    <row r="25" spans="1:9" ht="19.899999999999999" customHeight="1">
      <c r="A25" s="51" t="str">
        <f>IF(申込書!A24="","",申込書!A24)</f>
        <v/>
      </c>
      <c r="B25" s="52"/>
      <c r="C25" s="52"/>
      <c r="D25" s="52"/>
      <c r="E25" s="52"/>
      <c r="F25" s="52"/>
      <c r="G25" s="8" t="str">
        <f>IF(申込書!G24="","",申込書!G24)</f>
        <v/>
      </c>
      <c r="H25" s="8" t="str">
        <f>IF(申込書!H24="","",申込書!H24)</f>
        <v/>
      </c>
      <c r="I25" s="11" t="str">
        <f>IF(申込書!I24="","",申込書!I24)</f>
        <v/>
      </c>
    </row>
    <row r="26" spans="1:9" ht="19.899999999999999" customHeight="1">
      <c r="A26" s="51" t="str">
        <f>IF(申込書!A25="","",申込書!A25)</f>
        <v/>
      </c>
      <c r="B26" s="52"/>
      <c r="C26" s="52"/>
      <c r="D26" s="52"/>
      <c r="E26" s="52"/>
      <c r="F26" s="52"/>
      <c r="G26" s="8" t="str">
        <f>IF(申込書!G25="","",申込書!G25)</f>
        <v/>
      </c>
      <c r="H26" s="8" t="str">
        <f>IF(申込書!H25="","",申込書!H25)</f>
        <v/>
      </c>
      <c r="I26" s="11" t="str">
        <f>IF(申込書!I25="","",申込書!I25)</f>
        <v/>
      </c>
    </row>
    <row r="27" spans="1:9" ht="19.899999999999999" customHeight="1">
      <c r="A27" s="34" t="s">
        <v>19</v>
      </c>
      <c r="B27" s="35"/>
      <c r="C27" s="8">
        <f>申込書!C26</f>
        <v>0</v>
      </c>
      <c r="D27" s="1" t="s">
        <v>5</v>
      </c>
      <c r="I27" s="10"/>
    </row>
    <row r="28" spans="1:9" ht="19.899999999999999" customHeight="1">
      <c r="A28" s="31"/>
      <c r="B28" s="32"/>
      <c r="C28" s="32"/>
      <c r="D28" s="32"/>
      <c r="I28" s="6"/>
    </row>
    <row r="29" spans="1:9" ht="19.899999999999999" customHeight="1">
      <c r="A29" s="7" t="s">
        <v>22</v>
      </c>
      <c r="I29" s="6"/>
    </row>
    <row r="30" spans="1:9" ht="19.899999999999999" customHeight="1">
      <c r="A30" s="12"/>
      <c r="C30" s="27">
        <f>C15+C27</f>
        <v>0</v>
      </c>
      <c r="D30" s="1" t="s">
        <v>24</v>
      </c>
      <c r="I30" s="6"/>
    </row>
    <row r="31" spans="1:9" ht="19.899999999999999" customHeight="1">
      <c r="A31" s="7"/>
      <c r="I31" s="6"/>
    </row>
    <row r="32" spans="1:9" ht="19.899999999999999" customHeight="1">
      <c r="A32" s="7" t="s">
        <v>51</v>
      </c>
      <c r="I32" s="6"/>
    </row>
    <row r="33" spans="1:9" ht="19.899999999999999" customHeight="1">
      <c r="A33" s="13" t="s">
        <v>52</v>
      </c>
      <c r="B33" s="14"/>
      <c r="C33" s="14"/>
      <c r="D33" s="14"/>
      <c r="E33" s="14"/>
      <c r="F33" s="14"/>
      <c r="G33" s="14"/>
      <c r="H33" s="14"/>
      <c r="I33" s="15"/>
    </row>
  </sheetData>
  <mergeCells count="17">
    <mergeCell ref="A12:B12"/>
    <mergeCell ref="C12:D12"/>
    <mergeCell ref="H1:I1"/>
    <mergeCell ref="A2:I2"/>
    <mergeCell ref="A4:D5"/>
    <mergeCell ref="E4:E5"/>
    <mergeCell ref="A7:I7"/>
    <mergeCell ref="A24:F24"/>
    <mergeCell ref="A25:F25"/>
    <mergeCell ref="A26:F26"/>
    <mergeCell ref="A27:B27"/>
    <mergeCell ref="A15:B15"/>
    <mergeCell ref="A19:F19"/>
    <mergeCell ref="A20:F20"/>
    <mergeCell ref="A21:F21"/>
    <mergeCell ref="A22:F22"/>
    <mergeCell ref="A23:F2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6E2D6-7819-46A4-8677-7E723E83116B}">
  <dimension ref="A1:O34"/>
  <sheetViews>
    <sheetView workbookViewId="0">
      <selection activeCell="E17" sqref="E17"/>
    </sheetView>
  </sheetViews>
  <sheetFormatPr defaultRowHeight="18.75"/>
  <cols>
    <col min="1" max="5" width="15" customWidth="1"/>
    <col min="9" max="9" width="10.875" bestFit="1" customWidth="1"/>
    <col min="12" max="12" width="66.25" bestFit="1" customWidth="1"/>
  </cols>
  <sheetData>
    <row r="1" spans="1:15">
      <c r="A1" s="19" t="s">
        <v>53</v>
      </c>
      <c r="B1" s="19" t="s">
        <v>54</v>
      </c>
      <c r="C1" s="19" t="s">
        <v>55</v>
      </c>
      <c r="D1" s="19" t="s">
        <v>56</v>
      </c>
      <c r="E1" s="19" t="s">
        <v>57</v>
      </c>
      <c r="H1" t="s">
        <v>58</v>
      </c>
      <c r="J1" s="2"/>
      <c r="L1" t="s">
        <v>59</v>
      </c>
      <c r="O1" t="s">
        <v>60</v>
      </c>
    </row>
    <row r="2" spans="1:15">
      <c r="A2" t="s">
        <v>11</v>
      </c>
      <c r="B2" t="s">
        <v>18</v>
      </c>
      <c r="C2" t="s">
        <v>29</v>
      </c>
      <c r="D2" t="s">
        <v>30</v>
      </c>
      <c r="E2" s="22" t="s">
        <v>40</v>
      </c>
      <c r="H2" t="s">
        <v>61</v>
      </c>
      <c r="I2" t="s">
        <v>60</v>
      </c>
      <c r="J2" s="2" t="s">
        <v>62</v>
      </c>
      <c r="L2" t="s">
        <v>59</v>
      </c>
      <c r="M2" s="2" t="s">
        <v>62</v>
      </c>
      <c r="O2" t="s">
        <v>63</v>
      </c>
    </row>
    <row r="3" spans="1:15">
      <c r="A3" t="s">
        <v>12</v>
      </c>
      <c r="B3" t="s">
        <v>20</v>
      </c>
      <c r="D3" t="s">
        <v>31</v>
      </c>
      <c r="E3" s="25" t="s">
        <v>41</v>
      </c>
      <c r="H3" t="s">
        <v>64</v>
      </c>
      <c r="I3" t="s">
        <v>63</v>
      </c>
      <c r="J3" s="18">
        <v>39600</v>
      </c>
      <c r="L3" s="20" t="s">
        <v>11</v>
      </c>
      <c r="M3" s="2">
        <v>3300</v>
      </c>
      <c r="O3" t="s">
        <v>65</v>
      </c>
    </row>
    <row r="4" spans="1:15">
      <c r="A4" t="s">
        <v>13</v>
      </c>
      <c r="B4" t="s">
        <v>21</v>
      </c>
      <c r="D4" t="s">
        <v>32</v>
      </c>
      <c r="E4" s="30" t="s">
        <v>42</v>
      </c>
      <c r="H4" t="s">
        <v>64</v>
      </c>
      <c r="I4" t="s">
        <v>65</v>
      </c>
      <c r="J4" s="18">
        <v>52800</v>
      </c>
      <c r="L4" s="23" t="s">
        <v>12</v>
      </c>
      <c r="M4" s="2">
        <v>1650</v>
      </c>
      <c r="O4" t="s">
        <v>66</v>
      </c>
    </row>
    <row r="5" spans="1:15">
      <c r="A5" t="s">
        <v>14</v>
      </c>
      <c r="B5" t="s">
        <v>23</v>
      </c>
      <c r="D5" t="s">
        <v>33</v>
      </c>
      <c r="E5" s="25" t="s">
        <v>43</v>
      </c>
      <c r="H5" t="s">
        <v>67</v>
      </c>
      <c r="I5" t="s">
        <v>66</v>
      </c>
      <c r="J5" s="18">
        <v>90200</v>
      </c>
      <c r="L5" s="20" t="s">
        <v>13</v>
      </c>
      <c r="M5" s="2">
        <v>1650</v>
      </c>
    </row>
    <row r="6" spans="1:15">
      <c r="A6" t="s">
        <v>15</v>
      </c>
      <c r="B6" t="s">
        <v>25</v>
      </c>
      <c r="D6" t="s">
        <v>34</v>
      </c>
      <c r="E6" s="30" t="s">
        <v>44</v>
      </c>
      <c r="H6" t="s">
        <v>68</v>
      </c>
      <c r="I6" t="s">
        <v>63</v>
      </c>
      <c r="J6" s="18">
        <v>27720</v>
      </c>
      <c r="L6" s="23" t="s">
        <v>14</v>
      </c>
      <c r="M6" s="2">
        <v>1650</v>
      </c>
    </row>
    <row r="7" spans="1:15">
      <c r="A7" t="s">
        <v>16</v>
      </c>
      <c r="B7" t="s">
        <v>26</v>
      </c>
      <c r="D7" t="s">
        <v>35</v>
      </c>
      <c r="E7" s="25" t="s">
        <v>45</v>
      </c>
      <c r="H7" t="s">
        <v>68</v>
      </c>
      <c r="I7" t="s">
        <v>65</v>
      </c>
      <c r="J7" s="18">
        <v>36960</v>
      </c>
      <c r="L7" s="20" t="s">
        <v>15</v>
      </c>
      <c r="M7" s="2">
        <v>5500</v>
      </c>
    </row>
    <row r="8" spans="1:15">
      <c r="A8" t="s">
        <v>17</v>
      </c>
      <c r="B8" t="s">
        <v>27</v>
      </c>
      <c r="D8" t="s">
        <v>36</v>
      </c>
      <c r="H8" t="s">
        <v>69</v>
      </c>
      <c r="I8" t="s">
        <v>66</v>
      </c>
      <c r="J8" s="18">
        <v>63140</v>
      </c>
      <c r="L8" s="23" t="s">
        <v>16</v>
      </c>
      <c r="M8" s="2">
        <v>3300</v>
      </c>
    </row>
    <row r="9" spans="1:15">
      <c r="B9" t="s">
        <v>28</v>
      </c>
      <c r="D9" t="s">
        <v>37</v>
      </c>
      <c r="H9" t="s">
        <v>70</v>
      </c>
      <c r="I9" t="s">
        <v>63</v>
      </c>
      <c r="J9" s="18">
        <v>5280</v>
      </c>
      <c r="L9" s="20" t="s">
        <v>17</v>
      </c>
      <c r="M9" s="2">
        <v>16500</v>
      </c>
    </row>
    <row r="10" spans="1:15">
      <c r="D10" t="s">
        <v>38</v>
      </c>
      <c r="H10" t="s">
        <v>70</v>
      </c>
      <c r="I10" t="s">
        <v>65</v>
      </c>
      <c r="J10" s="18">
        <v>7040</v>
      </c>
      <c r="L10" s="21" t="s">
        <v>18</v>
      </c>
      <c r="M10" s="2">
        <v>3300</v>
      </c>
    </row>
    <row r="11" spans="1:15">
      <c r="D11" t="s">
        <v>39</v>
      </c>
      <c r="E11" t="s">
        <v>76</v>
      </c>
      <c r="H11" t="s">
        <v>71</v>
      </c>
      <c r="I11" t="s">
        <v>66</v>
      </c>
      <c r="J11" s="18">
        <v>12100</v>
      </c>
      <c r="L11" s="24" t="s">
        <v>20</v>
      </c>
      <c r="M11" s="2">
        <v>1650</v>
      </c>
    </row>
    <row r="12" spans="1:15">
      <c r="H12" t="s">
        <v>72</v>
      </c>
      <c r="I12" t="s">
        <v>63</v>
      </c>
      <c r="J12" s="18">
        <v>17160</v>
      </c>
      <c r="L12" s="21" t="s">
        <v>21</v>
      </c>
      <c r="M12" s="2">
        <v>1650</v>
      </c>
    </row>
    <row r="13" spans="1:15">
      <c r="H13" t="s">
        <v>72</v>
      </c>
      <c r="I13" t="s">
        <v>65</v>
      </c>
      <c r="J13" s="18">
        <v>22880</v>
      </c>
      <c r="L13" s="24" t="s">
        <v>23</v>
      </c>
      <c r="M13" s="2">
        <v>1650</v>
      </c>
    </row>
    <row r="14" spans="1:15">
      <c r="H14" t="s">
        <v>73</v>
      </c>
      <c r="I14" t="s">
        <v>66</v>
      </c>
      <c r="J14" s="18">
        <v>38940</v>
      </c>
      <c r="L14" s="21" t="s">
        <v>25</v>
      </c>
      <c r="M14" s="2">
        <v>5500</v>
      </c>
    </row>
    <row r="15" spans="1:15">
      <c r="H15" t="s">
        <v>74</v>
      </c>
      <c r="I15" t="s">
        <v>63</v>
      </c>
      <c r="J15" s="18">
        <v>10560</v>
      </c>
      <c r="L15" s="24" t="s">
        <v>26</v>
      </c>
      <c r="M15" s="2">
        <v>3300</v>
      </c>
    </row>
    <row r="16" spans="1:15">
      <c r="H16" t="s">
        <v>74</v>
      </c>
      <c r="I16" t="s">
        <v>65</v>
      </c>
      <c r="J16" s="18">
        <v>14080</v>
      </c>
      <c r="L16" s="21" t="s">
        <v>27</v>
      </c>
      <c r="M16" s="2">
        <v>3300</v>
      </c>
    </row>
    <row r="17" spans="8:13">
      <c r="H17" t="s">
        <v>75</v>
      </c>
      <c r="I17" t="s">
        <v>66</v>
      </c>
      <c r="J17" s="18">
        <v>23980</v>
      </c>
      <c r="L17" s="24" t="s">
        <v>28</v>
      </c>
      <c r="M17" s="2">
        <v>16500</v>
      </c>
    </row>
    <row r="18" spans="8:13">
      <c r="L18" s="21" t="s">
        <v>29</v>
      </c>
      <c r="M18" s="2">
        <v>16500</v>
      </c>
    </row>
    <row r="19" spans="8:13">
      <c r="L19" s="21" t="s">
        <v>30</v>
      </c>
      <c r="M19" s="2">
        <v>3300</v>
      </c>
    </row>
    <row r="20" spans="8:13">
      <c r="L20" s="24" t="s">
        <v>31</v>
      </c>
      <c r="M20" s="2">
        <v>1650</v>
      </c>
    </row>
    <row r="21" spans="8:13">
      <c r="L21" s="21" t="s">
        <v>32</v>
      </c>
      <c r="M21" s="2">
        <v>1650</v>
      </c>
    </row>
    <row r="22" spans="8:13">
      <c r="L22" s="24" t="s">
        <v>33</v>
      </c>
      <c r="M22" s="2">
        <v>1650</v>
      </c>
    </row>
    <row r="23" spans="8:13">
      <c r="L23" s="21" t="s">
        <v>34</v>
      </c>
      <c r="M23" s="2">
        <v>1650</v>
      </c>
    </row>
    <row r="24" spans="8:13">
      <c r="L24" s="24" t="s">
        <v>35</v>
      </c>
      <c r="M24" s="2">
        <v>4400</v>
      </c>
    </row>
    <row r="25" spans="8:13">
      <c r="L25" s="21" t="s">
        <v>36</v>
      </c>
      <c r="M25" s="2">
        <v>5500</v>
      </c>
    </row>
    <row r="26" spans="8:13">
      <c r="L26" s="24" t="s">
        <v>37</v>
      </c>
      <c r="M26" s="2">
        <v>3300</v>
      </c>
    </row>
    <row r="27" spans="8:13">
      <c r="L27" s="21" t="s">
        <v>38</v>
      </c>
      <c r="M27" s="2">
        <v>3300</v>
      </c>
    </row>
    <row r="28" spans="8:13">
      <c r="L28" s="24" t="s">
        <v>39</v>
      </c>
      <c r="M28" s="2">
        <v>16500</v>
      </c>
    </row>
    <row r="29" spans="8:13">
      <c r="L29" s="22" t="s">
        <v>40</v>
      </c>
      <c r="M29" s="2">
        <v>5500</v>
      </c>
    </row>
    <row r="30" spans="8:13">
      <c r="L30" s="25" t="s">
        <v>41</v>
      </c>
      <c r="M30" s="2">
        <v>4400</v>
      </c>
    </row>
    <row r="31" spans="8:13">
      <c r="L31" s="30" t="s">
        <v>42</v>
      </c>
      <c r="M31" s="2">
        <v>5500</v>
      </c>
    </row>
    <row r="32" spans="8:13">
      <c r="L32" s="25" t="s">
        <v>43</v>
      </c>
      <c r="M32" s="2">
        <v>3300</v>
      </c>
    </row>
    <row r="33" spans="12:13">
      <c r="L33" s="30" t="s">
        <v>44</v>
      </c>
      <c r="M33" s="2">
        <v>3300</v>
      </c>
    </row>
    <row r="34" spans="12:13">
      <c r="L34" s="25" t="s">
        <v>45</v>
      </c>
      <c r="M34" s="2">
        <v>16500</v>
      </c>
    </row>
  </sheetData>
  <sheetProtection algorithmName="SHA-512" hashValue="z/7EVNxEfcVBblx88fvD1c5Fax0r4CyEIofHGPAWYVJEKtqkjgGc08uxZyE1YWD7FM0iuk9HfmoLCFRDJ6KTPQ==" saltValue="m0m/R0hQ8oigoDdMPdAkIw==" spinCount="100000" sheet="1" objects="1" scenarios="1"/>
  <phoneticPr fontId="2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14d44f-3665-45bb-b3f8-9dc4c5cdeb14">
      <Terms xmlns="http://schemas.microsoft.com/office/infopath/2007/PartnerControls"/>
    </lcf76f155ced4ddcb4097134ff3c332f>
    <TaxCatchAll xmlns="3e7fb39e-4c25-41c4-8641-01b3490dde1a" xsi:nil="true"/>
    <_Flow_SignoffStatus xmlns="2b14d44f-3665-45bb-b3f8-9dc4c5cdeb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0F07F78A017B46B28587C47C90F011" ma:contentTypeVersion="20" ma:contentTypeDescription="新しいドキュメントを作成します。" ma:contentTypeScope="" ma:versionID="78e3161e1ce6e3a574d084cd474ab20f">
  <xsd:schema xmlns:xsd="http://www.w3.org/2001/XMLSchema" xmlns:xs="http://www.w3.org/2001/XMLSchema" xmlns:p="http://schemas.microsoft.com/office/2006/metadata/properties" xmlns:ns2="3e7fb39e-4c25-41c4-8641-01b3490dde1a" xmlns:ns3="2b14d44f-3665-45bb-b3f8-9dc4c5cdeb14" targetNamespace="http://schemas.microsoft.com/office/2006/metadata/properties" ma:root="true" ma:fieldsID="9dd4cfbb93625f04a57e48379bf899a2" ns2:_="" ns3:_="">
    <xsd:import namespace="3e7fb39e-4c25-41c4-8641-01b3490dde1a"/>
    <xsd:import namespace="2b14d44f-3665-45bb-b3f8-9dc4c5cdeb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5B21AA-9512-485F-AD28-0E216667BA4C}" ma:internalName="TaxCatchAll" ma:showField="CatchAllData" ma:web="{5d028377-22e5-4fb6-91e7-2036b519deb0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4d44f-3665-45bb-b3f8-9dc4c5cde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承認の状態" ma:internalName="_x627f__x8a8d__x306e__x72b6__x614b_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2480BC-C2DC-4667-9DDE-E98D7E291029}">
  <ds:schemaRefs>
    <ds:schemaRef ds:uri="http://schemas.microsoft.com/office/2006/metadata/properties"/>
    <ds:schemaRef ds:uri="http://schemas.microsoft.com/office/infopath/2007/PartnerControls"/>
    <ds:schemaRef ds:uri="2b14d44f-3665-45bb-b3f8-9dc4c5cdeb14"/>
    <ds:schemaRef ds:uri="3e7fb39e-4c25-41c4-8641-01b3490dde1a"/>
  </ds:schemaRefs>
</ds:datastoreItem>
</file>

<file path=customXml/itemProps2.xml><?xml version="1.0" encoding="utf-8"?>
<ds:datastoreItem xmlns:ds="http://schemas.openxmlformats.org/officeDocument/2006/customXml" ds:itemID="{E040AB98-334A-4541-BA9C-AAF013FE92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2E6207-CB6E-4D27-8EE0-D67860DB8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b39e-4c25-41c4-8641-01b3490dde1a"/>
    <ds:schemaRef ds:uri="2b14d44f-3665-45bb-b3f8-9dc4c5cde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17</vt:i4>
      </vt:variant>
    </vt:vector>
  </HeadingPairs>
  <TitlesOfParts>
    <vt:vector size="21" baseType="lpstr">
      <vt:lpstr>申込書</vt:lpstr>
      <vt:lpstr>見積書</vt:lpstr>
      <vt:lpstr>見積書 (減免)</vt:lpstr>
      <vt:lpstr>各種データ </vt:lpstr>
      <vt:lpstr>_301会議室</vt:lpstr>
      <vt:lpstr>_302会議室</vt:lpstr>
      <vt:lpstr>_303会議室</vt:lpstr>
      <vt:lpstr>_401会議室</vt:lpstr>
      <vt:lpstr>_402会議室</vt:lpstr>
      <vt:lpstr>'各種データ '!OS</vt:lpstr>
      <vt:lpstr>見積書!Print_Area</vt:lpstr>
      <vt:lpstr>'見積書 (減免)'!Print_Area</vt:lpstr>
      <vt:lpstr>申込書!Print_Area</vt:lpstr>
      <vt:lpstr>テーブル１</vt:lpstr>
      <vt:lpstr>'各種データ '!会議室</vt:lpstr>
      <vt:lpstr>'各種データ '!会議室２</vt:lpstr>
      <vt:lpstr>'各種データ '!会議室３</vt:lpstr>
      <vt:lpstr>'各種データ '!会議室301</vt:lpstr>
      <vt:lpstr>'各種データ '!会議室４</vt:lpstr>
      <vt:lpstr>'各種データ '!会議室５</vt:lpstr>
      <vt:lpstr>会議室名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中川俊彬</dc:creator>
  <cp:keywords/>
  <dc:description/>
  <cp:lastModifiedBy>髙田知宏</cp:lastModifiedBy>
  <cp:revision/>
  <dcterms:created xsi:type="dcterms:W3CDTF">2025-04-07T04:09:31Z</dcterms:created>
  <dcterms:modified xsi:type="dcterms:W3CDTF">2026-03-11T06:05:07Z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0x010100D70F07F78A017B46B28587C47C90F011</vt:lpwstr>
  </property>
  <property fmtid="{D5CDD505-2E9C-101B-9397-08002B2CF9AE}" pid="3" name="MediaServiceImageTags">
    <vt:lpwstr/>
  </property>
</Properties>
</file>